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440" windowHeight="9465" firstSheet="2" activeTab="2"/>
  </bookViews>
  <sheets>
    <sheet name="PV Semestre1" sheetId="17" state="hidden" r:id="rId1"/>
    <sheet name="PV Semestre2" sheetId="18" state="hidden" r:id="rId2"/>
    <sheet name="PV Général" sheetId="12" r:id="rId3"/>
  </sheets>
  <externalReferences>
    <externalReference r:id="rId4"/>
    <externalReference r:id="rId5"/>
  </externalReferences>
  <definedNames>
    <definedName name="_xlnm._FilterDatabase" localSheetId="2" hidden="1">'PV Général'!$A$13:$O$173</definedName>
    <definedName name="_xlnm._FilterDatabase" localSheetId="0" hidden="1">'PV Semestre1'!$A$12:$AN$172</definedName>
    <definedName name="_xlnm._FilterDatabase" localSheetId="1" hidden="1">'PV Semestre2'!$A$12:$AI$172</definedName>
    <definedName name="Etudiants" localSheetId="2">#REF!</definedName>
    <definedName name="Etudiants" localSheetId="0">#REF!</definedName>
    <definedName name="Etudiants" localSheetId="1">#REF!</definedName>
    <definedName name="Etudiants">#REF!</definedName>
    <definedName name="_xlnm.Print_Titles" localSheetId="2">'PV Général'!$13:$13</definedName>
    <definedName name="_xlnm.Print_Titles" localSheetId="0">'PV Semestre1'!$12:$12</definedName>
    <definedName name="_xlnm.Print_Titles" localSheetId="1">'PV Semestre2'!$12:$12</definedName>
  </definedNames>
  <calcPr calcId="125725"/>
</workbook>
</file>

<file path=xl/calcChain.xml><?xml version="1.0" encoding="utf-8"?>
<calcChain xmlns="http://schemas.openxmlformats.org/spreadsheetml/2006/main">
  <c r="AA172" i="18"/>
  <c r="AA168"/>
  <c r="AA164"/>
  <c r="AA160"/>
  <c r="AA156"/>
  <c r="AA152"/>
  <c r="AA148"/>
  <c r="AA144"/>
  <c r="AA140"/>
  <c r="AA136"/>
  <c r="AA130"/>
  <c r="AA126"/>
  <c r="AA122"/>
  <c r="AA118"/>
  <c r="AA114"/>
  <c r="AA110"/>
  <c r="AA106"/>
  <c r="AA102"/>
  <c r="AA98"/>
  <c r="AA94"/>
  <c r="AA90"/>
  <c r="AA86"/>
  <c r="AA82"/>
  <c r="AA78"/>
  <c r="AA74"/>
  <c r="AA70"/>
  <c r="AA66"/>
  <c r="AA62"/>
  <c r="AA58"/>
  <c r="AA54"/>
  <c r="AA50"/>
  <c r="AA46"/>
  <c r="AA42"/>
  <c r="AA38"/>
  <c r="AA34"/>
  <c r="AA30"/>
  <c r="AA26"/>
  <c r="AA22"/>
  <c r="AA18"/>
  <c r="AB18"/>
  <c r="AB22"/>
  <c r="AB26"/>
  <c r="AB30"/>
  <c r="AB34"/>
  <c r="AB38"/>
  <c r="AB42"/>
  <c r="AB46"/>
  <c r="AB50"/>
  <c r="AB54"/>
  <c r="AB58"/>
  <c r="AB62"/>
  <c r="AB66"/>
  <c r="AB70"/>
  <c r="AB74"/>
  <c r="AB78"/>
  <c r="AB82"/>
  <c r="AB86"/>
  <c r="AB90"/>
  <c r="AB94"/>
  <c r="AB98"/>
  <c r="AB102"/>
  <c r="AB106"/>
  <c r="AB110"/>
  <c r="AB114"/>
  <c r="AB118"/>
  <c r="AB122"/>
  <c r="AB126"/>
  <c r="AB130"/>
  <c r="AB136"/>
  <c r="AB140"/>
  <c r="AB144"/>
  <c r="AB148"/>
  <c r="AB152"/>
  <c r="AB156"/>
  <c r="AB160"/>
  <c r="AB164"/>
  <c r="AB168"/>
  <c r="AB172"/>
  <c r="AA13"/>
  <c r="AA169"/>
  <c r="AA165"/>
  <c r="AA161"/>
  <c r="AA157"/>
  <c r="AA153"/>
  <c r="AA149"/>
  <c r="AA145"/>
  <c r="AA141"/>
  <c r="AA137"/>
  <c r="AA134"/>
  <c r="AA131"/>
  <c r="AA127"/>
  <c r="AA123"/>
  <c r="AA119"/>
  <c r="AA115"/>
  <c r="AA111"/>
  <c r="AA107"/>
  <c r="AA103"/>
  <c r="AA99"/>
  <c r="AA95"/>
  <c r="AA91"/>
  <c r="AA87"/>
  <c r="AA83"/>
  <c r="AA79"/>
  <c r="AA75"/>
  <c r="AA71"/>
  <c r="AA67"/>
  <c r="AA63"/>
  <c r="AA59"/>
  <c r="AA55"/>
  <c r="AA51"/>
  <c r="AA47"/>
  <c r="AA43"/>
  <c r="AA39"/>
  <c r="AA35"/>
  <c r="AA31"/>
  <c r="AA27"/>
  <c r="AA23"/>
  <c r="AA19"/>
  <c r="AA15"/>
  <c r="AB14"/>
  <c r="AB17"/>
  <c r="AB21"/>
  <c r="AB25"/>
  <c r="AB29"/>
  <c r="AB33"/>
  <c r="AB37"/>
  <c r="AB41"/>
  <c r="AB45"/>
  <c r="AB49"/>
  <c r="AB53"/>
  <c r="AB57"/>
  <c r="AB61"/>
  <c r="AB65"/>
  <c r="AB69"/>
  <c r="AB73"/>
  <c r="AB77"/>
  <c r="AB81"/>
  <c r="AB85"/>
  <c r="AB89"/>
  <c r="AB93"/>
  <c r="AB97"/>
  <c r="AB101"/>
  <c r="AB105"/>
  <c r="AB109"/>
  <c r="AB113"/>
  <c r="AB117"/>
  <c r="AB121"/>
  <c r="AB125"/>
  <c r="AB129"/>
  <c r="AB133"/>
  <c r="AB135"/>
  <c r="AB139"/>
  <c r="AB143"/>
  <c r="AB147"/>
  <c r="AB151"/>
  <c r="AB155"/>
  <c r="AB159"/>
  <c r="AB163"/>
  <c r="AB167"/>
  <c r="AB171"/>
  <c r="AA170"/>
  <c r="AA166"/>
  <c r="AA162"/>
  <c r="AA158"/>
  <c r="AA154"/>
  <c r="AA150"/>
  <c r="AA146"/>
  <c r="AA142"/>
  <c r="AA138"/>
  <c r="AA132"/>
  <c r="AA128"/>
  <c r="AA124"/>
  <c r="AA120"/>
  <c r="AA116"/>
  <c r="AA112"/>
  <c r="AA108"/>
  <c r="AA104"/>
  <c r="AA100"/>
  <c r="AA96"/>
  <c r="AA92"/>
  <c r="AA88"/>
  <c r="AA84"/>
  <c r="AA80"/>
  <c r="AA76"/>
  <c r="AA72"/>
  <c r="AA68"/>
  <c r="AA64"/>
  <c r="AA60"/>
  <c r="AA56"/>
  <c r="AA52"/>
  <c r="AA48"/>
  <c r="AA44"/>
  <c r="AA40"/>
  <c r="AA36"/>
  <c r="AA32"/>
  <c r="AA28"/>
  <c r="AA24"/>
  <c r="AA20"/>
  <c r="AA16"/>
  <c r="AB13"/>
  <c r="AB16"/>
  <c r="AB20"/>
  <c r="AB24"/>
  <c r="AB28"/>
  <c r="AB32"/>
  <c r="AB36"/>
  <c r="AB40"/>
  <c r="AB44"/>
  <c r="AB48"/>
  <c r="AB52"/>
  <c r="AB56"/>
  <c r="AB60"/>
  <c r="AB64"/>
  <c r="AB68"/>
  <c r="AB72"/>
  <c r="AB76"/>
  <c r="AB80"/>
  <c r="AB84"/>
  <c r="AB88"/>
  <c r="AB92"/>
  <c r="AB96"/>
  <c r="AB100"/>
  <c r="AB104"/>
  <c r="AB108"/>
  <c r="AB112"/>
  <c r="AB116"/>
  <c r="AB120"/>
  <c r="AB124"/>
  <c r="AB128"/>
  <c r="AB132"/>
  <c r="AB138"/>
  <c r="AB142"/>
  <c r="AB146"/>
  <c r="AB150"/>
  <c r="AB154"/>
  <c r="AB158"/>
  <c r="AB162"/>
  <c r="AB166"/>
  <c r="AB170"/>
  <c r="AA171"/>
  <c r="AA167"/>
  <c r="AA163"/>
  <c r="AA159"/>
  <c r="AA155"/>
  <c r="AA151"/>
  <c r="AA147"/>
  <c r="AA143"/>
  <c r="AA139"/>
  <c r="AA135"/>
  <c r="AA133"/>
  <c r="AA129"/>
  <c r="AA125"/>
  <c r="AA121"/>
  <c r="AA117"/>
  <c r="AA113"/>
  <c r="AA109"/>
  <c r="AA105"/>
  <c r="AA101"/>
  <c r="AA97"/>
  <c r="AA93"/>
  <c r="AA89"/>
  <c r="AA85"/>
  <c r="AA81"/>
  <c r="AA77"/>
  <c r="AA73"/>
  <c r="AA69"/>
  <c r="AA65"/>
  <c r="AA61"/>
  <c r="AA57"/>
  <c r="AA53"/>
  <c r="AA49"/>
  <c r="AA45"/>
  <c r="AA41"/>
  <c r="AA37"/>
  <c r="AA33"/>
  <c r="AA29"/>
  <c r="AA25"/>
  <c r="AA21"/>
  <c r="AA17"/>
  <c r="AA14"/>
  <c r="AB15"/>
  <c r="AB19"/>
  <c r="AB23"/>
  <c r="AB27"/>
  <c r="AB31"/>
  <c r="AB35"/>
  <c r="AB39"/>
  <c r="AB43"/>
  <c r="AB47"/>
  <c r="AB51"/>
  <c r="AB55"/>
  <c r="AB59"/>
  <c r="AB63"/>
  <c r="AB67"/>
  <c r="AB71"/>
  <c r="AB75"/>
  <c r="AB79"/>
  <c r="AB83"/>
  <c r="AB87"/>
  <c r="AB91"/>
  <c r="AB95"/>
  <c r="AB99"/>
  <c r="AB103"/>
  <c r="AB107"/>
  <c r="AB111"/>
  <c r="AB115"/>
  <c r="AB119"/>
  <c r="AB123"/>
  <c r="AB127"/>
  <c r="AB131"/>
  <c r="AB134"/>
  <c r="AB137"/>
  <c r="AB141"/>
  <c r="AB145"/>
  <c r="AB149"/>
  <c r="AB153"/>
  <c r="AB157"/>
  <c r="AB161"/>
  <c r="AB165"/>
  <c r="AB169"/>
  <c r="Y172"/>
  <c r="Y168"/>
  <c r="Y164"/>
  <c r="Y160"/>
  <c r="Y156"/>
  <c r="Y152"/>
  <c r="Y148"/>
  <c r="Y144"/>
  <c r="Y140"/>
  <c r="Y136"/>
  <c r="Y130"/>
  <c r="Y126"/>
  <c r="Y122"/>
  <c r="Y118"/>
  <c r="Y114"/>
  <c r="Y110"/>
  <c r="Y106"/>
  <c r="Y102"/>
  <c r="Y98"/>
  <c r="Y94"/>
  <c r="Y90"/>
  <c r="Y86"/>
  <c r="Y82"/>
  <c r="Y78"/>
  <c r="Y74"/>
  <c r="Y70"/>
  <c r="Y66"/>
  <c r="Y62"/>
  <c r="Y58"/>
  <c r="Y54"/>
  <c r="Y50"/>
  <c r="Y46"/>
  <c r="Y42"/>
  <c r="Y38"/>
  <c r="Y34"/>
  <c r="Y30"/>
  <c r="Y26"/>
  <c r="Y22"/>
  <c r="Y18"/>
  <c r="Z18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6"/>
  <c r="Z140"/>
  <c r="Z144"/>
  <c r="Z148"/>
  <c r="Z152"/>
  <c r="Z156"/>
  <c r="Z160"/>
  <c r="Z164"/>
  <c r="Z168"/>
  <c r="Z172"/>
  <c r="Y13"/>
  <c r="Y169"/>
  <c r="Y165"/>
  <c r="Y161"/>
  <c r="Y157"/>
  <c r="Y153"/>
  <c r="Y149"/>
  <c r="Y145"/>
  <c r="Y141"/>
  <c r="Y137"/>
  <c r="Y134"/>
  <c r="Y131"/>
  <c r="Y127"/>
  <c r="Y123"/>
  <c r="Y119"/>
  <c r="Y115"/>
  <c r="Y111"/>
  <c r="Y107"/>
  <c r="Y103"/>
  <c r="Y99"/>
  <c r="Y95"/>
  <c r="Y91"/>
  <c r="Y87"/>
  <c r="Y83"/>
  <c r="Y79"/>
  <c r="Y75"/>
  <c r="Y71"/>
  <c r="Y67"/>
  <c r="Y63"/>
  <c r="Y59"/>
  <c r="Y55"/>
  <c r="Y51"/>
  <c r="Y47"/>
  <c r="Y43"/>
  <c r="Y39"/>
  <c r="Y35"/>
  <c r="Y31"/>
  <c r="Y27"/>
  <c r="Y23"/>
  <c r="Y19"/>
  <c r="Y15"/>
  <c r="Z14"/>
  <c r="Z17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5"/>
  <c r="Z139"/>
  <c r="Z143"/>
  <c r="Z147"/>
  <c r="Z151"/>
  <c r="Z155"/>
  <c r="Z159"/>
  <c r="Z163"/>
  <c r="Z167"/>
  <c r="Z171"/>
  <c r="Y170"/>
  <c r="Y166"/>
  <c r="Y162"/>
  <c r="Y158"/>
  <c r="Y154"/>
  <c r="Y150"/>
  <c r="Y146"/>
  <c r="Y142"/>
  <c r="Y138"/>
  <c r="Y132"/>
  <c r="Y128"/>
  <c r="Y124"/>
  <c r="Y120"/>
  <c r="Y116"/>
  <c r="Y112"/>
  <c r="Y108"/>
  <c r="Y104"/>
  <c r="Y100"/>
  <c r="Y96"/>
  <c r="Y92"/>
  <c r="Y88"/>
  <c r="Y84"/>
  <c r="Y80"/>
  <c r="Y76"/>
  <c r="Y72"/>
  <c r="Y68"/>
  <c r="Y64"/>
  <c r="Y60"/>
  <c r="Y56"/>
  <c r="Y52"/>
  <c r="Y48"/>
  <c r="Y44"/>
  <c r="Y40"/>
  <c r="Y36"/>
  <c r="Y32"/>
  <c r="Y28"/>
  <c r="Y24"/>
  <c r="Y20"/>
  <c r="Y16"/>
  <c r="Z13"/>
  <c r="Z16"/>
  <c r="Z20"/>
  <c r="Z24"/>
  <c r="Z28"/>
  <c r="Z32"/>
  <c r="Z36"/>
  <c r="Z40"/>
  <c r="Z44"/>
  <c r="Z48"/>
  <c r="Z52"/>
  <c r="Z56"/>
  <c r="Z60"/>
  <c r="Z64"/>
  <c r="Z68"/>
  <c r="Z72"/>
  <c r="Z76"/>
  <c r="Z80"/>
  <c r="Z84"/>
  <c r="Z88"/>
  <c r="Z92"/>
  <c r="Z96"/>
  <c r="Z100"/>
  <c r="Z104"/>
  <c r="Z108"/>
  <c r="Z112"/>
  <c r="Z116"/>
  <c r="Z120"/>
  <c r="Z124"/>
  <c r="Z128"/>
  <c r="Z132"/>
  <c r="Z138"/>
  <c r="Z142"/>
  <c r="Z146"/>
  <c r="Z150"/>
  <c r="Z154"/>
  <c r="Z158"/>
  <c r="Z162"/>
  <c r="Z166"/>
  <c r="Z170"/>
  <c r="Y171"/>
  <c r="Y167"/>
  <c r="Y163"/>
  <c r="Y159"/>
  <c r="Y155"/>
  <c r="Y151"/>
  <c r="Y147"/>
  <c r="Y143"/>
  <c r="Y139"/>
  <c r="Y135"/>
  <c r="Y133"/>
  <c r="Y129"/>
  <c r="Y125"/>
  <c r="Y121"/>
  <c r="Y117"/>
  <c r="Y113"/>
  <c r="Y109"/>
  <c r="Y105"/>
  <c r="Y101"/>
  <c r="Y97"/>
  <c r="Y93"/>
  <c r="Y89"/>
  <c r="Y85"/>
  <c r="Y81"/>
  <c r="Y77"/>
  <c r="Y73"/>
  <c r="Y69"/>
  <c r="Y65"/>
  <c r="Y61"/>
  <c r="Y57"/>
  <c r="Y53"/>
  <c r="Y49"/>
  <c r="Y45"/>
  <c r="Y41"/>
  <c r="Y37"/>
  <c r="Y33"/>
  <c r="Y29"/>
  <c r="Y25"/>
  <c r="Y21"/>
  <c r="Y17"/>
  <c r="Y14"/>
  <c r="Z15"/>
  <c r="Z19"/>
  <c r="Z23"/>
  <c r="Z27"/>
  <c r="Z31"/>
  <c r="Z35"/>
  <c r="Z39"/>
  <c r="Z43"/>
  <c r="Z47"/>
  <c r="Z51"/>
  <c r="Z55"/>
  <c r="Z59"/>
  <c r="Z63"/>
  <c r="Z67"/>
  <c r="Z71"/>
  <c r="Z75"/>
  <c r="Z79"/>
  <c r="Z83"/>
  <c r="Z87"/>
  <c r="Z91"/>
  <c r="Z95"/>
  <c r="Z99"/>
  <c r="Z103"/>
  <c r="Z107"/>
  <c r="Z111"/>
  <c r="Z115"/>
  <c r="Z119"/>
  <c r="Z123"/>
  <c r="Z127"/>
  <c r="Z131"/>
  <c r="Z134"/>
  <c r="Z137"/>
  <c r="Z141"/>
  <c r="Z145"/>
  <c r="Z149"/>
  <c r="Z153"/>
  <c r="Z157"/>
  <c r="Z161"/>
  <c r="Z165"/>
  <c r="Z169"/>
  <c r="T92"/>
  <c r="T80"/>
  <c r="T72"/>
  <c r="T64"/>
  <c r="T56"/>
  <c r="T48"/>
  <c r="T40"/>
  <c r="T36"/>
  <c r="T32"/>
  <c r="T20"/>
  <c r="T164"/>
  <c r="T156"/>
  <c r="T148"/>
  <c r="T140"/>
  <c r="T126"/>
  <c r="T118"/>
  <c r="T114"/>
  <c r="T106"/>
  <c r="T98"/>
  <c r="U96"/>
  <c r="T16"/>
  <c r="T93"/>
  <c r="T89"/>
  <c r="T85"/>
  <c r="T81"/>
  <c r="T77"/>
  <c r="T73"/>
  <c r="T69"/>
  <c r="T65"/>
  <c r="T61"/>
  <c r="T57"/>
  <c r="T53"/>
  <c r="T49"/>
  <c r="T45"/>
  <c r="T41"/>
  <c r="T37"/>
  <c r="T33"/>
  <c r="T29"/>
  <c r="T25"/>
  <c r="T21"/>
  <c r="T17"/>
  <c r="T169"/>
  <c r="T165"/>
  <c r="T161"/>
  <c r="T157"/>
  <c r="T153"/>
  <c r="T149"/>
  <c r="T145"/>
  <c r="T141"/>
  <c r="T137"/>
  <c r="T134"/>
  <c r="T131"/>
  <c r="T127"/>
  <c r="T123"/>
  <c r="T119"/>
  <c r="T115"/>
  <c r="T111"/>
  <c r="T107"/>
  <c r="T103"/>
  <c r="T99"/>
  <c r="T95"/>
  <c r="U15"/>
  <c r="U19"/>
  <c r="U23"/>
  <c r="U27"/>
  <c r="U31"/>
  <c r="U35"/>
  <c r="U39"/>
  <c r="U43"/>
  <c r="U47"/>
  <c r="U51"/>
  <c r="U55"/>
  <c r="U59"/>
  <c r="U63"/>
  <c r="U67"/>
  <c r="U71"/>
  <c r="U75"/>
  <c r="U79"/>
  <c r="U83"/>
  <c r="U87"/>
  <c r="U91"/>
  <c r="U95"/>
  <c r="U99"/>
  <c r="U103"/>
  <c r="U107"/>
  <c r="U111"/>
  <c r="U115"/>
  <c r="U119"/>
  <c r="U123"/>
  <c r="U127"/>
  <c r="U131"/>
  <c r="U134"/>
  <c r="U137"/>
  <c r="U141"/>
  <c r="U145"/>
  <c r="U149"/>
  <c r="U153"/>
  <c r="U157"/>
  <c r="U161"/>
  <c r="U165"/>
  <c r="U169"/>
  <c r="U13"/>
  <c r="T84"/>
  <c r="T24"/>
  <c r="T13"/>
  <c r="T14"/>
  <c r="T90"/>
  <c r="T86"/>
  <c r="T82"/>
  <c r="T78"/>
  <c r="T74"/>
  <c r="T70"/>
  <c r="T66"/>
  <c r="T62"/>
  <c r="T58"/>
  <c r="T54"/>
  <c r="T50"/>
  <c r="T46"/>
  <c r="T42"/>
  <c r="T38"/>
  <c r="T34"/>
  <c r="T30"/>
  <c r="T26"/>
  <c r="T22"/>
  <c r="T18"/>
  <c r="T170"/>
  <c r="T166"/>
  <c r="T162"/>
  <c r="T158"/>
  <c r="T154"/>
  <c r="T150"/>
  <c r="T146"/>
  <c r="T142"/>
  <c r="T138"/>
  <c r="T132"/>
  <c r="T128"/>
  <c r="T124"/>
  <c r="T120"/>
  <c r="T116"/>
  <c r="T112"/>
  <c r="T108"/>
  <c r="T104"/>
  <c r="T100"/>
  <c r="T96"/>
  <c r="U18"/>
  <c r="U22"/>
  <c r="U26"/>
  <c r="U30"/>
  <c r="U34"/>
  <c r="U38"/>
  <c r="U42"/>
  <c r="U46"/>
  <c r="U50"/>
  <c r="U54"/>
  <c r="U58"/>
  <c r="U62"/>
  <c r="U66"/>
  <c r="U70"/>
  <c r="U74"/>
  <c r="U78"/>
  <c r="U82"/>
  <c r="U86"/>
  <c r="U90"/>
  <c r="U94"/>
  <c r="U98"/>
  <c r="U102"/>
  <c r="U106"/>
  <c r="U110"/>
  <c r="U114"/>
  <c r="U118"/>
  <c r="U122"/>
  <c r="U126"/>
  <c r="U130"/>
  <c r="U136"/>
  <c r="U140"/>
  <c r="U144"/>
  <c r="U148"/>
  <c r="U152"/>
  <c r="U156"/>
  <c r="U160"/>
  <c r="U164"/>
  <c r="U168"/>
  <c r="U172"/>
  <c r="T15"/>
  <c r="T172"/>
  <c r="T91"/>
  <c r="T87"/>
  <c r="T83"/>
  <c r="T79"/>
  <c r="T75"/>
  <c r="T71"/>
  <c r="T67"/>
  <c r="T63"/>
  <c r="T59"/>
  <c r="T55"/>
  <c r="T51"/>
  <c r="T47"/>
  <c r="T43"/>
  <c r="T39"/>
  <c r="T35"/>
  <c r="T31"/>
  <c r="T27"/>
  <c r="T23"/>
  <c r="T19"/>
  <c r="T171"/>
  <c r="T167"/>
  <c r="T163"/>
  <c r="T159"/>
  <c r="T155"/>
  <c r="T151"/>
  <c r="T147"/>
  <c r="T143"/>
  <c r="T139"/>
  <c r="T135"/>
  <c r="T133"/>
  <c r="T129"/>
  <c r="T125"/>
  <c r="T121"/>
  <c r="T117"/>
  <c r="T113"/>
  <c r="T109"/>
  <c r="T105"/>
  <c r="T101"/>
  <c r="T97"/>
  <c r="U14"/>
  <c r="U17"/>
  <c r="U21"/>
  <c r="U25"/>
  <c r="U29"/>
  <c r="U33"/>
  <c r="U37"/>
  <c r="U41"/>
  <c r="U45"/>
  <c r="U49"/>
  <c r="U53"/>
  <c r="U57"/>
  <c r="U61"/>
  <c r="U65"/>
  <c r="U69"/>
  <c r="U73"/>
  <c r="U77"/>
  <c r="U81"/>
  <c r="U85"/>
  <c r="U89"/>
  <c r="U93"/>
  <c r="U97"/>
  <c r="U101"/>
  <c r="U105"/>
  <c r="U109"/>
  <c r="U113"/>
  <c r="U117"/>
  <c r="U121"/>
  <c r="U125"/>
  <c r="U129"/>
  <c r="U133"/>
  <c r="U135"/>
  <c r="U139"/>
  <c r="U143"/>
  <c r="U147"/>
  <c r="U151"/>
  <c r="U155"/>
  <c r="U159"/>
  <c r="U163"/>
  <c r="U167"/>
  <c r="U171"/>
  <c r="T88"/>
  <c r="T76"/>
  <c r="T68"/>
  <c r="T60"/>
  <c r="T52"/>
  <c r="T44"/>
  <c r="T28"/>
  <c r="T168"/>
  <c r="T160"/>
  <c r="T152"/>
  <c r="T144"/>
  <c r="T136"/>
  <c r="T130"/>
  <c r="T122"/>
  <c r="T110"/>
  <c r="T102"/>
  <c r="T94"/>
  <c r="U16"/>
  <c r="U20"/>
  <c r="U24"/>
  <c r="U28"/>
  <c r="U32"/>
  <c r="U36"/>
  <c r="U40"/>
  <c r="U44"/>
  <c r="U48"/>
  <c r="U52"/>
  <c r="U56"/>
  <c r="U60"/>
  <c r="U64"/>
  <c r="U68"/>
  <c r="U72"/>
  <c r="U76"/>
  <c r="U80"/>
  <c r="U84"/>
  <c r="U88"/>
  <c r="U92"/>
  <c r="U100"/>
  <c r="U104"/>
  <c r="U108"/>
  <c r="U112"/>
  <c r="U116"/>
  <c r="U120"/>
  <c r="U124"/>
  <c r="U128"/>
  <c r="U132"/>
  <c r="U138"/>
  <c r="U142"/>
  <c r="U146"/>
  <c r="U150"/>
  <c r="U154"/>
  <c r="U158"/>
  <c r="U162"/>
  <c r="U166"/>
  <c r="U170"/>
  <c r="S13"/>
  <c r="S16"/>
  <c r="S20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100"/>
  <c r="S104"/>
  <c r="S108"/>
  <c r="S112"/>
  <c r="S116"/>
  <c r="S120"/>
  <c r="S124"/>
  <c r="S128"/>
  <c r="S132"/>
  <c r="S138"/>
  <c r="S142"/>
  <c r="S146"/>
  <c r="S150"/>
  <c r="S154"/>
  <c r="S158"/>
  <c r="S162"/>
  <c r="S166"/>
  <c r="S170"/>
  <c r="S15"/>
  <c r="S19"/>
  <c r="S23"/>
  <c r="S27"/>
  <c r="S31"/>
  <c r="S35"/>
  <c r="S39"/>
  <c r="S43"/>
  <c r="S47"/>
  <c r="S51"/>
  <c r="S55"/>
  <c r="S59"/>
  <c r="S63"/>
  <c r="S67"/>
  <c r="S71"/>
  <c r="S75"/>
  <c r="S79"/>
  <c r="S83"/>
  <c r="S87"/>
  <c r="S91"/>
  <c r="S95"/>
  <c r="S99"/>
  <c r="S103"/>
  <c r="S107"/>
  <c r="S111"/>
  <c r="S115"/>
  <c r="S119"/>
  <c r="S123"/>
  <c r="S127"/>
  <c r="S131"/>
  <c r="S134"/>
  <c r="S137"/>
  <c r="S141"/>
  <c r="S145"/>
  <c r="S149"/>
  <c r="S153"/>
  <c r="S157"/>
  <c r="S161"/>
  <c r="S165"/>
  <c r="S169"/>
  <c r="S18"/>
  <c r="S22"/>
  <c r="S26"/>
  <c r="S30"/>
  <c r="S34"/>
  <c r="S38"/>
  <c r="S42"/>
  <c r="S46"/>
  <c r="S50"/>
  <c r="S54"/>
  <c r="S58"/>
  <c r="S62"/>
  <c r="S66"/>
  <c r="S70"/>
  <c r="S74"/>
  <c r="S78"/>
  <c r="S82"/>
  <c r="S86"/>
  <c r="S90"/>
  <c r="S94"/>
  <c r="S98"/>
  <c r="S102"/>
  <c r="S106"/>
  <c r="S110"/>
  <c r="S114"/>
  <c r="S118"/>
  <c r="S122"/>
  <c r="S126"/>
  <c r="S130"/>
  <c r="S136"/>
  <c r="S140"/>
  <c r="S144"/>
  <c r="S148"/>
  <c r="S152"/>
  <c r="S156"/>
  <c r="S160"/>
  <c r="S164"/>
  <c r="S168"/>
  <c r="S172"/>
  <c r="S14"/>
  <c r="S17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101"/>
  <c r="S105"/>
  <c r="S109"/>
  <c r="S113"/>
  <c r="S117"/>
  <c r="S121"/>
  <c r="S125"/>
  <c r="S129"/>
  <c r="S133"/>
  <c r="S135"/>
  <c r="S139"/>
  <c r="S143"/>
  <c r="S147"/>
  <c r="S151"/>
  <c r="S155"/>
  <c r="S159"/>
  <c r="S163"/>
  <c r="S167"/>
  <c r="S171"/>
  <c r="Q16"/>
  <c r="Q20"/>
  <c r="Q24"/>
  <c r="Q28"/>
  <c r="Q32"/>
  <c r="Q36"/>
  <c r="Q40"/>
  <c r="Q44"/>
  <c r="Q48"/>
  <c r="Q52"/>
  <c r="Q56"/>
  <c r="Q60"/>
  <c r="Q64"/>
  <c r="Q68"/>
  <c r="Q72"/>
  <c r="Q76"/>
  <c r="Q80"/>
  <c r="Q84"/>
  <c r="Q88"/>
  <c r="Q92"/>
  <c r="Q96"/>
  <c r="Q100"/>
  <c r="Q104"/>
  <c r="Q108"/>
  <c r="Q112"/>
  <c r="Q116"/>
  <c r="Q120"/>
  <c r="Q124"/>
  <c r="Q128"/>
  <c r="Q132"/>
  <c r="Q138"/>
  <c r="Q142"/>
  <c r="Q146"/>
  <c r="Q150"/>
  <c r="Q154"/>
  <c r="Q158"/>
  <c r="Q162"/>
  <c r="Q166"/>
  <c r="Q170"/>
  <c r="Q15"/>
  <c r="Q19"/>
  <c r="Q23"/>
  <c r="Q27"/>
  <c r="Q31"/>
  <c r="Q35"/>
  <c r="Q39"/>
  <c r="Q43"/>
  <c r="Q47"/>
  <c r="Q51"/>
  <c r="Q55"/>
  <c r="Q59"/>
  <c r="Q63"/>
  <c r="Q67"/>
  <c r="Q71"/>
  <c r="Q75"/>
  <c r="Q79"/>
  <c r="Q83"/>
  <c r="Q87"/>
  <c r="Q91"/>
  <c r="Q95"/>
  <c r="Q99"/>
  <c r="Q103"/>
  <c r="Q107"/>
  <c r="Q111"/>
  <c r="Q115"/>
  <c r="Q119"/>
  <c r="Q123"/>
  <c r="Q127"/>
  <c r="Q131"/>
  <c r="Q134"/>
  <c r="Q137"/>
  <c r="Q141"/>
  <c r="Q145"/>
  <c r="Q149"/>
  <c r="Q153"/>
  <c r="Q157"/>
  <c r="Q161"/>
  <c r="Q165"/>
  <c r="Q169"/>
  <c r="Q13"/>
  <c r="Q18"/>
  <c r="Q22"/>
  <c r="Q26"/>
  <c r="Q30"/>
  <c r="Q34"/>
  <c r="Q38"/>
  <c r="Q42"/>
  <c r="Q46"/>
  <c r="Q50"/>
  <c r="Q54"/>
  <c r="Q58"/>
  <c r="Q62"/>
  <c r="Q66"/>
  <c r="Q70"/>
  <c r="Q74"/>
  <c r="Q78"/>
  <c r="Q82"/>
  <c r="Q86"/>
  <c r="Q90"/>
  <c r="Q94"/>
  <c r="Q98"/>
  <c r="Q102"/>
  <c r="Q106"/>
  <c r="Q110"/>
  <c r="Q114"/>
  <c r="Q118"/>
  <c r="Q122"/>
  <c r="Q126"/>
  <c r="Q130"/>
  <c r="Q136"/>
  <c r="Q140"/>
  <c r="Q144"/>
  <c r="Q148"/>
  <c r="Q152"/>
  <c r="Q156"/>
  <c r="Q160"/>
  <c r="Q164"/>
  <c r="Q168"/>
  <c r="Q172"/>
  <c r="Q14"/>
  <c r="Q17"/>
  <c r="Q21"/>
  <c r="Q25"/>
  <c r="Q29"/>
  <c r="Q33"/>
  <c r="Q37"/>
  <c r="Q41"/>
  <c r="Q45"/>
  <c r="Q49"/>
  <c r="Q53"/>
  <c r="Q57"/>
  <c r="Q61"/>
  <c r="Q65"/>
  <c r="Q69"/>
  <c r="Q73"/>
  <c r="Q77"/>
  <c r="Q81"/>
  <c r="Q85"/>
  <c r="Q89"/>
  <c r="Q93"/>
  <c r="Q97"/>
  <c r="Q101"/>
  <c r="Q105"/>
  <c r="Q109"/>
  <c r="Q113"/>
  <c r="Q117"/>
  <c r="Q121"/>
  <c r="Q125"/>
  <c r="Q129"/>
  <c r="Q133"/>
  <c r="Q135"/>
  <c r="Q139"/>
  <c r="Q143"/>
  <c r="Q147"/>
  <c r="Q151"/>
  <c r="Q155"/>
  <c r="Q159"/>
  <c r="Q163"/>
  <c r="Q167"/>
  <c r="Q171"/>
  <c r="K16"/>
  <c r="K172"/>
  <c r="K168"/>
  <c r="K164"/>
  <c r="K160"/>
  <c r="K156"/>
  <c r="K152"/>
  <c r="K148"/>
  <c r="K144"/>
  <c r="K140"/>
  <c r="K136"/>
  <c r="K130"/>
  <c r="K126"/>
  <c r="K122"/>
  <c r="K118"/>
  <c r="K114"/>
  <c r="K110"/>
  <c r="K106"/>
  <c r="K102"/>
  <c r="K98"/>
  <c r="K94"/>
  <c r="K90"/>
  <c r="K86"/>
  <c r="K82"/>
  <c r="K78"/>
  <c r="K74"/>
  <c r="K70"/>
  <c r="K66"/>
  <c r="K62"/>
  <c r="K58"/>
  <c r="K54"/>
  <c r="K50"/>
  <c r="K46"/>
  <c r="K42"/>
  <c r="K38"/>
  <c r="K34"/>
  <c r="K30"/>
  <c r="K26"/>
  <c r="K22"/>
  <c r="K18"/>
  <c r="L15"/>
  <c r="L19"/>
  <c r="L23"/>
  <c r="L27"/>
  <c r="L31"/>
  <c r="L35"/>
  <c r="L39"/>
  <c r="L43"/>
  <c r="L47"/>
  <c r="L51"/>
  <c r="L55"/>
  <c r="L59"/>
  <c r="L63"/>
  <c r="L67"/>
  <c r="L71"/>
  <c r="L75"/>
  <c r="L79"/>
  <c r="L83"/>
  <c r="L87"/>
  <c r="L91"/>
  <c r="L95"/>
  <c r="L99"/>
  <c r="L103"/>
  <c r="L107"/>
  <c r="L111"/>
  <c r="L115"/>
  <c r="L119"/>
  <c r="L123"/>
  <c r="L127"/>
  <c r="L131"/>
  <c r="L134"/>
  <c r="L137"/>
  <c r="L141"/>
  <c r="L145"/>
  <c r="L149"/>
  <c r="L153"/>
  <c r="L157"/>
  <c r="L161"/>
  <c r="L165"/>
  <c r="L169"/>
  <c r="K17"/>
  <c r="K14"/>
  <c r="K169"/>
  <c r="K165"/>
  <c r="K161"/>
  <c r="K157"/>
  <c r="K153"/>
  <c r="K149"/>
  <c r="K145"/>
  <c r="K141"/>
  <c r="K137"/>
  <c r="K134"/>
  <c r="K131"/>
  <c r="K127"/>
  <c r="K123"/>
  <c r="K119"/>
  <c r="K115"/>
  <c r="K111"/>
  <c r="K107"/>
  <c r="K103"/>
  <c r="K99"/>
  <c r="K95"/>
  <c r="K91"/>
  <c r="K87"/>
  <c r="K83"/>
  <c r="K79"/>
  <c r="K75"/>
  <c r="K71"/>
  <c r="K67"/>
  <c r="K63"/>
  <c r="K59"/>
  <c r="K55"/>
  <c r="K51"/>
  <c r="K47"/>
  <c r="K43"/>
  <c r="K39"/>
  <c r="K35"/>
  <c r="K31"/>
  <c r="K27"/>
  <c r="K23"/>
  <c r="K19"/>
  <c r="L18"/>
  <c r="L22"/>
  <c r="L26"/>
  <c r="L30"/>
  <c r="L34"/>
  <c r="L38"/>
  <c r="L42"/>
  <c r="L46"/>
  <c r="L50"/>
  <c r="L54"/>
  <c r="L58"/>
  <c r="L62"/>
  <c r="L66"/>
  <c r="L70"/>
  <c r="L74"/>
  <c r="L78"/>
  <c r="L82"/>
  <c r="L86"/>
  <c r="L90"/>
  <c r="L94"/>
  <c r="L98"/>
  <c r="L102"/>
  <c r="L106"/>
  <c r="L110"/>
  <c r="L114"/>
  <c r="L118"/>
  <c r="L122"/>
  <c r="L126"/>
  <c r="L130"/>
  <c r="L136"/>
  <c r="L140"/>
  <c r="L144"/>
  <c r="L148"/>
  <c r="L152"/>
  <c r="L156"/>
  <c r="L160"/>
  <c r="L164"/>
  <c r="L168"/>
  <c r="L172"/>
  <c r="K13"/>
  <c r="K170"/>
  <c r="K166"/>
  <c r="K162"/>
  <c r="K158"/>
  <c r="K154"/>
  <c r="K150"/>
  <c r="K146"/>
  <c r="K142"/>
  <c r="K138"/>
  <c r="K132"/>
  <c r="K128"/>
  <c r="K124"/>
  <c r="K120"/>
  <c r="K116"/>
  <c r="K112"/>
  <c r="K108"/>
  <c r="K104"/>
  <c r="K100"/>
  <c r="K96"/>
  <c r="K92"/>
  <c r="K88"/>
  <c r="K84"/>
  <c r="K80"/>
  <c r="K76"/>
  <c r="K72"/>
  <c r="K68"/>
  <c r="K64"/>
  <c r="K60"/>
  <c r="K56"/>
  <c r="K52"/>
  <c r="K48"/>
  <c r="K44"/>
  <c r="K40"/>
  <c r="K36"/>
  <c r="K32"/>
  <c r="K28"/>
  <c r="K24"/>
  <c r="K20"/>
  <c r="L14"/>
  <c r="L17"/>
  <c r="L21"/>
  <c r="L25"/>
  <c r="L29"/>
  <c r="L33"/>
  <c r="L37"/>
  <c r="L41"/>
  <c r="L45"/>
  <c r="L49"/>
  <c r="L53"/>
  <c r="L57"/>
  <c r="L61"/>
  <c r="L65"/>
  <c r="L69"/>
  <c r="L73"/>
  <c r="L77"/>
  <c r="L81"/>
  <c r="L85"/>
  <c r="L89"/>
  <c r="L93"/>
  <c r="L97"/>
  <c r="L101"/>
  <c r="L105"/>
  <c r="L109"/>
  <c r="L113"/>
  <c r="L117"/>
  <c r="L121"/>
  <c r="L125"/>
  <c r="L129"/>
  <c r="L133"/>
  <c r="L135"/>
  <c r="L139"/>
  <c r="L143"/>
  <c r="L147"/>
  <c r="L151"/>
  <c r="L155"/>
  <c r="L159"/>
  <c r="L163"/>
  <c r="L167"/>
  <c r="L171"/>
  <c r="K15"/>
  <c r="K171"/>
  <c r="K167"/>
  <c r="K163"/>
  <c r="K159"/>
  <c r="K155"/>
  <c r="K151"/>
  <c r="K147"/>
  <c r="K143"/>
  <c r="K139"/>
  <c r="K135"/>
  <c r="K133"/>
  <c r="K129"/>
  <c r="K125"/>
  <c r="K121"/>
  <c r="K117"/>
  <c r="K113"/>
  <c r="K109"/>
  <c r="K105"/>
  <c r="K101"/>
  <c r="K97"/>
  <c r="K93"/>
  <c r="K89"/>
  <c r="K85"/>
  <c r="K81"/>
  <c r="K77"/>
  <c r="K73"/>
  <c r="K69"/>
  <c r="K65"/>
  <c r="K61"/>
  <c r="K57"/>
  <c r="K53"/>
  <c r="K49"/>
  <c r="K45"/>
  <c r="K41"/>
  <c r="K37"/>
  <c r="K33"/>
  <c r="K29"/>
  <c r="K25"/>
  <c r="K21"/>
  <c r="L13"/>
  <c r="L16"/>
  <c r="L20"/>
  <c r="L24"/>
  <c r="L28"/>
  <c r="L32"/>
  <c r="L36"/>
  <c r="L40"/>
  <c r="L44"/>
  <c r="L48"/>
  <c r="L52"/>
  <c r="L56"/>
  <c r="L60"/>
  <c r="L64"/>
  <c r="L68"/>
  <c r="L72"/>
  <c r="L76"/>
  <c r="L80"/>
  <c r="L84"/>
  <c r="L88"/>
  <c r="L92"/>
  <c r="L96"/>
  <c r="L100"/>
  <c r="L104"/>
  <c r="L108"/>
  <c r="L112"/>
  <c r="L116"/>
  <c r="L120"/>
  <c r="L124"/>
  <c r="L128"/>
  <c r="L132"/>
  <c r="L138"/>
  <c r="L142"/>
  <c r="L146"/>
  <c r="L150"/>
  <c r="L154"/>
  <c r="L158"/>
  <c r="L162"/>
  <c r="L166"/>
  <c r="L170"/>
  <c r="I168"/>
  <c r="I164"/>
  <c r="I160"/>
  <c r="I156"/>
  <c r="I152"/>
  <c r="I148"/>
  <c r="I144"/>
  <c r="I140"/>
  <c r="I136"/>
  <c r="I130"/>
  <c r="I126"/>
  <c r="I122"/>
  <c r="I118"/>
  <c r="I114"/>
  <c r="I110"/>
  <c r="I106"/>
  <c r="I102"/>
  <c r="I98"/>
  <c r="I94"/>
  <c r="I90"/>
  <c r="I86"/>
  <c r="I82"/>
  <c r="I78"/>
  <c r="I74"/>
  <c r="I70"/>
  <c r="I66"/>
  <c r="I62"/>
  <c r="I58"/>
  <c r="I54"/>
  <c r="I50"/>
  <c r="I46"/>
  <c r="I42"/>
  <c r="I38"/>
  <c r="I34"/>
  <c r="I30"/>
  <c r="I26"/>
  <c r="I22"/>
  <c r="I18"/>
  <c r="J18"/>
  <c r="J22"/>
  <c r="J26"/>
  <c r="J30"/>
  <c r="J34"/>
  <c r="J38"/>
  <c r="J42"/>
  <c r="J46"/>
  <c r="J50"/>
  <c r="J54"/>
  <c r="J58"/>
  <c r="J62"/>
  <c r="J66"/>
  <c r="J70"/>
  <c r="J74"/>
  <c r="J78"/>
  <c r="J82"/>
  <c r="J86"/>
  <c r="J90"/>
  <c r="J94"/>
  <c r="J98"/>
  <c r="J102"/>
  <c r="J106"/>
  <c r="J110"/>
  <c r="J114"/>
  <c r="J118"/>
  <c r="J122"/>
  <c r="J126"/>
  <c r="J130"/>
  <c r="J136"/>
  <c r="J140"/>
  <c r="J144"/>
  <c r="J148"/>
  <c r="J152"/>
  <c r="J156"/>
  <c r="J160"/>
  <c r="J164"/>
  <c r="J168"/>
  <c r="J172"/>
  <c r="I13"/>
  <c r="I169"/>
  <c r="I165"/>
  <c r="I161"/>
  <c r="I157"/>
  <c r="I153"/>
  <c r="I149"/>
  <c r="I145"/>
  <c r="I141"/>
  <c r="I137"/>
  <c r="I134"/>
  <c r="I131"/>
  <c r="I127"/>
  <c r="I123"/>
  <c r="I119"/>
  <c r="I115"/>
  <c r="I111"/>
  <c r="I107"/>
  <c r="I103"/>
  <c r="I99"/>
  <c r="I95"/>
  <c r="I91"/>
  <c r="I87"/>
  <c r="I83"/>
  <c r="I79"/>
  <c r="I75"/>
  <c r="I71"/>
  <c r="I67"/>
  <c r="I63"/>
  <c r="I59"/>
  <c r="I55"/>
  <c r="I51"/>
  <c r="I47"/>
  <c r="I43"/>
  <c r="I39"/>
  <c r="I35"/>
  <c r="I31"/>
  <c r="I27"/>
  <c r="I23"/>
  <c r="I19"/>
  <c r="I15"/>
  <c r="J14"/>
  <c r="J17"/>
  <c r="J21"/>
  <c r="J25"/>
  <c r="J29"/>
  <c r="J33"/>
  <c r="J37"/>
  <c r="J41"/>
  <c r="J45"/>
  <c r="J49"/>
  <c r="J53"/>
  <c r="J57"/>
  <c r="J61"/>
  <c r="J65"/>
  <c r="J69"/>
  <c r="J73"/>
  <c r="J77"/>
  <c r="J81"/>
  <c r="J85"/>
  <c r="J89"/>
  <c r="J93"/>
  <c r="J97"/>
  <c r="J101"/>
  <c r="J105"/>
  <c r="J109"/>
  <c r="J113"/>
  <c r="J117"/>
  <c r="J121"/>
  <c r="J125"/>
  <c r="J129"/>
  <c r="J133"/>
  <c r="J135"/>
  <c r="J139"/>
  <c r="J143"/>
  <c r="J147"/>
  <c r="J151"/>
  <c r="J155"/>
  <c r="J159"/>
  <c r="J163"/>
  <c r="J167"/>
  <c r="J171"/>
  <c r="I172"/>
  <c r="I170"/>
  <c r="I166"/>
  <c r="I162"/>
  <c r="I158"/>
  <c r="I154"/>
  <c r="I150"/>
  <c r="I146"/>
  <c r="I142"/>
  <c r="I138"/>
  <c r="I132"/>
  <c r="I128"/>
  <c r="I124"/>
  <c r="I120"/>
  <c r="I116"/>
  <c r="I112"/>
  <c r="I108"/>
  <c r="I104"/>
  <c r="I100"/>
  <c r="I96"/>
  <c r="I92"/>
  <c r="I88"/>
  <c r="I84"/>
  <c r="I80"/>
  <c r="I76"/>
  <c r="I72"/>
  <c r="I68"/>
  <c r="I64"/>
  <c r="I60"/>
  <c r="I56"/>
  <c r="I52"/>
  <c r="I48"/>
  <c r="I44"/>
  <c r="I40"/>
  <c r="I36"/>
  <c r="I32"/>
  <c r="I28"/>
  <c r="I24"/>
  <c r="I20"/>
  <c r="I16"/>
  <c r="J13"/>
  <c r="J16"/>
  <c r="J20"/>
  <c r="J24"/>
  <c r="J28"/>
  <c r="J32"/>
  <c r="J36"/>
  <c r="J40"/>
  <c r="J44"/>
  <c r="J48"/>
  <c r="J52"/>
  <c r="J56"/>
  <c r="J60"/>
  <c r="J64"/>
  <c r="J68"/>
  <c r="J72"/>
  <c r="J76"/>
  <c r="J80"/>
  <c r="J84"/>
  <c r="J88"/>
  <c r="J92"/>
  <c r="J96"/>
  <c r="J100"/>
  <c r="J104"/>
  <c r="J108"/>
  <c r="J112"/>
  <c r="J116"/>
  <c r="J120"/>
  <c r="J124"/>
  <c r="J128"/>
  <c r="J132"/>
  <c r="J138"/>
  <c r="J142"/>
  <c r="J146"/>
  <c r="J150"/>
  <c r="J154"/>
  <c r="J158"/>
  <c r="J162"/>
  <c r="J166"/>
  <c r="J170"/>
  <c r="I171"/>
  <c r="I167"/>
  <c r="I163"/>
  <c r="I159"/>
  <c r="I155"/>
  <c r="I151"/>
  <c r="I147"/>
  <c r="I143"/>
  <c r="I139"/>
  <c r="I135"/>
  <c r="I133"/>
  <c r="I129"/>
  <c r="I125"/>
  <c r="I121"/>
  <c r="I117"/>
  <c r="I113"/>
  <c r="I109"/>
  <c r="I105"/>
  <c r="I101"/>
  <c r="I97"/>
  <c r="I93"/>
  <c r="I89"/>
  <c r="I85"/>
  <c r="I81"/>
  <c r="I77"/>
  <c r="I73"/>
  <c r="I69"/>
  <c r="I65"/>
  <c r="I61"/>
  <c r="I57"/>
  <c r="I53"/>
  <c r="I49"/>
  <c r="I45"/>
  <c r="I41"/>
  <c r="I37"/>
  <c r="I33"/>
  <c r="I29"/>
  <c r="I25"/>
  <c r="I21"/>
  <c r="I17"/>
  <c r="I14"/>
  <c r="J15"/>
  <c r="J19"/>
  <c r="J23"/>
  <c r="J27"/>
  <c r="J31"/>
  <c r="J35"/>
  <c r="J39"/>
  <c r="J43"/>
  <c r="J47"/>
  <c r="J51"/>
  <c r="J55"/>
  <c r="J59"/>
  <c r="J63"/>
  <c r="J67"/>
  <c r="J71"/>
  <c r="J75"/>
  <c r="J79"/>
  <c r="J83"/>
  <c r="J87"/>
  <c r="J91"/>
  <c r="J95"/>
  <c r="J99"/>
  <c r="J103"/>
  <c r="J107"/>
  <c r="J111"/>
  <c r="J115"/>
  <c r="J119"/>
  <c r="J123"/>
  <c r="J127"/>
  <c r="J131"/>
  <c r="J134"/>
  <c r="J137"/>
  <c r="J141"/>
  <c r="J145"/>
  <c r="J149"/>
  <c r="J153"/>
  <c r="J157"/>
  <c r="J161"/>
  <c r="J165"/>
  <c r="J169"/>
  <c r="AE137" l="1"/>
  <c r="AE123"/>
  <c r="AE107"/>
  <c r="AE75"/>
  <c r="AE59"/>
  <c r="AE43"/>
  <c r="AC77"/>
  <c r="AC109"/>
  <c r="AE142"/>
  <c r="AE128"/>
  <c r="AE112"/>
  <c r="AE64"/>
  <c r="AE16"/>
  <c r="AC40"/>
  <c r="AC150"/>
  <c r="AC166"/>
  <c r="AE85"/>
  <c r="AE53"/>
  <c r="AC67"/>
  <c r="AC83"/>
  <c r="AC99"/>
  <c r="AE156"/>
  <c r="AE140"/>
  <c r="AE126"/>
  <c r="AE78"/>
  <c r="AE62"/>
  <c r="AE30"/>
  <c r="AC26"/>
  <c r="AC122"/>
  <c r="AE157"/>
  <c r="AE141"/>
  <c r="AE127"/>
  <c r="AE111"/>
  <c r="AE95"/>
  <c r="AE79"/>
  <c r="AE63"/>
  <c r="AE47"/>
  <c r="AE31"/>
  <c r="AE15"/>
  <c r="AC25"/>
  <c r="AC41"/>
  <c r="AC57"/>
  <c r="AC73"/>
  <c r="AC89"/>
  <c r="AC105"/>
  <c r="AC121"/>
  <c r="AC135"/>
  <c r="AC151"/>
  <c r="AC167"/>
  <c r="AE162"/>
  <c r="AE146"/>
  <c r="AE132"/>
  <c r="AE116"/>
  <c r="AE100"/>
  <c r="AE84"/>
  <c r="AE68"/>
  <c r="AE52"/>
  <c r="AE36"/>
  <c r="AE20"/>
  <c r="AC20"/>
  <c r="AC36"/>
  <c r="AC52"/>
  <c r="AC68"/>
  <c r="AC84"/>
  <c r="AC100"/>
  <c r="AC116"/>
  <c r="AC132"/>
  <c r="AC146"/>
  <c r="AC162"/>
  <c r="AE167"/>
  <c r="AE151"/>
  <c r="AE135"/>
  <c r="AE121"/>
  <c r="AE105"/>
  <c r="AE89"/>
  <c r="AE73"/>
  <c r="AE57"/>
  <c r="AE41"/>
  <c r="AE25"/>
  <c r="AC15"/>
  <c r="AC31"/>
  <c r="AC47"/>
  <c r="AC63"/>
  <c r="AC79"/>
  <c r="AC95"/>
  <c r="AC111"/>
  <c r="AC127"/>
  <c r="AC141"/>
  <c r="AC157"/>
  <c r="AC13"/>
  <c r="AE160"/>
  <c r="AE144"/>
  <c r="AE130"/>
  <c r="AE114"/>
  <c r="AE98"/>
  <c r="AE82"/>
  <c r="AE66"/>
  <c r="AE50"/>
  <c r="AE34"/>
  <c r="AE18"/>
  <c r="AC22"/>
  <c r="AC38"/>
  <c r="AC54"/>
  <c r="AC70"/>
  <c r="AC86"/>
  <c r="AC102"/>
  <c r="AC118"/>
  <c r="AC148"/>
  <c r="AC164"/>
  <c r="AE169"/>
  <c r="AC29"/>
  <c r="AC93"/>
  <c r="AC171"/>
  <c r="AC24"/>
  <c r="AC104"/>
  <c r="AE133"/>
  <c r="AE69"/>
  <c r="AC35"/>
  <c r="AC145"/>
  <c r="AC58"/>
  <c r="AC90"/>
  <c r="AC136"/>
  <c r="AE165"/>
  <c r="AE149"/>
  <c r="AE134"/>
  <c r="AE119"/>
  <c r="AE103"/>
  <c r="AE87"/>
  <c r="AE71"/>
  <c r="AE55"/>
  <c r="AE39"/>
  <c r="AE23"/>
  <c r="AC17"/>
  <c r="AC33"/>
  <c r="AC49"/>
  <c r="AC65"/>
  <c r="AC81"/>
  <c r="AC97"/>
  <c r="AC113"/>
  <c r="AC129"/>
  <c r="AC143"/>
  <c r="AC159"/>
  <c r="AE170"/>
  <c r="AE154"/>
  <c r="AE138"/>
  <c r="AE124"/>
  <c r="AE108"/>
  <c r="AE92"/>
  <c r="AE76"/>
  <c r="AE60"/>
  <c r="AE44"/>
  <c r="AE28"/>
  <c r="AE13"/>
  <c r="AC28"/>
  <c r="AC44"/>
  <c r="AC60"/>
  <c r="AC76"/>
  <c r="AC92"/>
  <c r="AC108"/>
  <c r="AC124"/>
  <c r="AC138"/>
  <c r="AC154"/>
  <c r="AC170"/>
  <c r="AE159"/>
  <c r="AE143"/>
  <c r="AE129"/>
  <c r="AE113"/>
  <c r="AE97"/>
  <c r="AE81"/>
  <c r="AE65"/>
  <c r="AE49"/>
  <c r="AE33"/>
  <c r="AE17"/>
  <c r="AC23"/>
  <c r="AC39"/>
  <c r="AC55"/>
  <c r="AC71"/>
  <c r="AC87"/>
  <c r="AC103"/>
  <c r="AC119"/>
  <c r="AC134"/>
  <c r="AC149"/>
  <c r="AC165"/>
  <c r="AE168"/>
  <c r="AE152"/>
  <c r="AE136"/>
  <c r="AE122"/>
  <c r="AE106"/>
  <c r="AE90"/>
  <c r="AE74"/>
  <c r="AE58"/>
  <c r="AE42"/>
  <c r="AE26"/>
  <c r="AC30"/>
  <c r="AC46"/>
  <c r="AC62"/>
  <c r="AC78"/>
  <c r="AC94"/>
  <c r="AC110"/>
  <c r="AC126"/>
  <c r="AC140"/>
  <c r="AC156"/>
  <c r="AC172"/>
  <c r="AE161"/>
  <c r="AE145"/>
  <c r="AE131"/>
  <c r="AE115"/>
  <c r="AE99"/>
  <c r="AE83"/>
  <c r="AE67"/>
  <c r="AE51"/>
  <c r="AE35"/>
  <c r="AE19"/>
  <c r="AC21"/>
  <c r="AC37"/>
  <c r="AC53"/>
  <c r="AC69"/>
  <c r="AC85"/>
  <c r="AC101"/>
  <c r="AC117"/>
  <c r="AC133"/>
  <c r="AC147"/>
  <c r="AC163"/>
  <c r="AE166"/>
  <c r="AE150"/>
  <c r="AE120"/>
  <c r="AE104"/>
  <c r="AE88"/>
  <c r="AE72"/>
  <c r="AE56"/>
  <c r="AE40"/>
  <c r="AE24"/>
  <c r="AC16"/>
  <c r="AC32"/>
  <c r="AC48"/>
  <c r="AC64"/>
  <c r="AC80"/>
  <c r="AC96"/>
  <c r="AC112"/>
  <c r="AC128"/>
  <c r="AC142"/>
  <c r="AC158"/>
  <c r="AE171"/>
  <c r="AE155"/>
  <c r="AE139"/>
  <c r="AE125"/>
  <c r="AE109"/>
  <c r="AE93"/>
  <c r="AE77"/>
  <c r="AE61"/>
  <c r="AE45"/>
  <c r="AE29"/>
  <c r="AE14"/>
  <c r="AC27"/>
  <c r="AC43"/>
  <c r="AC59"/>
  <c r="AC75"/>
  <c r="AC91"/>
  <c r="AC107"/>
  <c r="AC123"/>
  <c r="AC137"/>
  <c r="AC153"/>
  <c r="AC169"/>
  <c r="AE164"/>
  <c r="AE148"/>
  <c r="AE118"/>
  <c r="AE102"/>
  <c r="AE86"/>
  <c r="AE70"/>
  <c r="AE54"/>
  <c r="AE38"/>
  <c r="AE22"/>
  <c r="AC18"/>
  <c r="AC34"/>
  <c r="AC50"/>
  <c r="AC66"/>
  <c r="AC82"/>
  <c r="AC98"/>
  <c r="AC114"/>
  <c r="AC130"/>
  <c r="AC144"/>
  <c r="AC160"/>
  <c r="X146"/>
  <c r="X84"/>
  <c r="X68"/>
  <c r="X20"/>
  <c r="X167"/>
  <c r="X41"/>
  <c r="X156"/>
  <c r="X94"/>
  <c r="X157"/>
  <c r="X95"/>
  <c r="X31"/>
  <c r="X158"/>
  <c r="X128"/>
  <c r="X64"/>
  <c r="R60"/>
  <c r="X159"/>
  <c r="X143"/>
  <c r="X81"/>
  <c r="X49"/>
  <c r="X33"/>
  <c r="X17"/>
  <c r="X164"/>
  <c r="X118"/>
  <c r="X102"/>
  <c r="X54"/>
  <c r="X38"/>
  <c r="X22"/>
  <c r="X169"/>
  <c r="X153"/>
  <c r="X107"/>
  <c r="X91"/>
  <c r="X59"/>
  <c r="X27"/>
  <c r="X124"/>
  <c r="X108"/>
  <c r="X76"/>
  <c r="X60"/>
  <c r="X44"/>
  <c r="X28"/>
  <c r="R160"/>
  <c r="X171"/>
  <c r="X155"/>
  <c r="X139"/>
  <c r="X125"/>
  <c r="X109"/>
  <c r="X93"/>
  <c r="X77"/>
  <c r="X61"/>
  <c r="X45"/>
  <c r="X29"/>
  <c r="X14"/>
  <c r="X160"/>
  <c r="X144"/>
  <c r="X130"/>
  <c r="X114"/>
  <c r="X98"/>
  <c r="X82"/>
  <c r="X66"/>
  <c r="X50"/>
  <c r="X34"/>
  <c r="X18"/>
  <c r="X165"/>
  <c r="X149"/>
  <c r="X134"/>
  <c r="X119"/>
  <c r="X103"/>
  <c r="X87"/>
  <c r="X71"/>
  <c r="X55"/>
  <c r="X39"/>
  <c r="X23"/>
  <c r="X166"/>
  <c r="X150"/>
  <c r="X120"/>
  <c r="X104"/>
  <c r="X88"/>
  <c r="X72"/>
  <c r="X56"/>
  <c r="X40"/>
  <c r="X24"/>
  <c r="X151"/>
  <c r="X135"/>
  <c r="X105"/>
  <c r="X73"/>
  <c r="X57"/>
  <c r="X25"/>
  <c r="X172"/>
  <c r="X140"/>
  <c r="X110"/>
  <c r="X78"/>
  <c r="X46"/>
  <c r="X161"/>
  <c r="X145"/>
  <c r="X131"/>
  <c r="X115"/>
  <c r="X99"/>
  <c r="X83"/>
  <c r="X67"/>
  <c r="X51"/>
  <c r="X35"/>
  <c r="X19"/>
  <c r="X162"/>
  <c r="X132"/>
  <c r="X116"/>
  <c r="X100"/>
  <c r="X52"/>
  <c r="X36"/>
  <c r="P60"/>
  <c r="X163"/>
  <c r="X147"/>
  <c r="X133"/>
  <c r="X117"/>
  <c r="X101"/>
  <c r="X85"/>
  <c r="X69"/>
  <c r="X53"/>
  <c r="X37"/>
  <c r="X21"/>
  <c r="X168"/>
  <c r="X152"/>
  <c r="X136"/>
  <c r="X122"/>
  <c r="X106"/>
  <c r="X90"/>
  <c r="X74"/>
  <c r="X58"/>
  <c r="X42"/>
  <c r="X26"/>
  <c r="X13"/>
  <c r="X141"/>
  <c r="X127"/>
  <c r="X111"/>
  <c r="X79"/>
  <c r="X63"/>
  <c r="X47"/>
  <c r="X15"/>
  <c r="X142"/>
  <c r="X112"/>
  <c r="X96"/>
  <c r="X80"/>
  <c r="X48"/>
  <c r="X32"/>
  <c r="X16"/>
  <c r="P160"/>
  <c r="X129"/>
  <c r="X113"/>
  <c r="X65"/>
  <c r="X86"/>
  <c r="X137"/>
  <c r="X123"/>
  <c r="X75"/>
  <c r="X154"/>
  <c r="X138"/>
  <c r="G29"/>
  <c r="G169"/>
  <c r="G153"/>
  <c r="G137"/>
  <c r="G26"/>
  <c r="G170"/>
  <c r="G158"/>
  <c r="G32"/>
  <c r="G28"/>
  <c r="G24"/>
  <c r="G20"/>
  <c r="G16"/>
  <c r="G172"/>
  <c r="G168"/>
  <c r="G164"/>
  <c r="G160"/>
  <c r="G156"/>
  <c r="G152"/>
  <c r="G148"/>
  <c r="G144"/>
  <c r="G140"/>
  <c r="G136"/>
  <c r="G130"/>
  <c r="G126"/>
  <c r="G122"/>
  <c r="G118"/>
  <c r="G114"/>
  <c r="G110"/>
  <c r="G106"/>
  <c r="G102"/>
  <c r="G98"/>
  <c r="G94"/>
  <c r="G90"/>
  <c r="G86"/>
  <c r="G82"/>
  <c r="G78"/>
  <c r="G74"/>
  <c r="G70"/>
  <c r="G66"/>
  <c r="G62"/>
  <c r="G58"/>
  <c r="G54"/>
  <c r="G50"/>
  <c r="G46"/>
  <c r="G42"/>
  <c r="G38"/>
  <c r="G34"/>
  <c r="H171"/>
  <c r="H167"/>
  <c r="H163"/>
  <c r="H159"/>
  <c r="H155"/>
  <c r="H151"/>
  <c r="H147"/>
  <c r="H143"/>
  <c r="H139"/>
  <c r="H135"/>
  <c r="H133"/>
  <c r="H129"/>
  <c r="H125"/>
  <c r="H121"/>
  <c r="H117"/>
  <c r="H113"/>
  <c r="H109"/>
  <c r="H105"/>
  <c r="H101"/>
  <c r="H97"/>
  <c r="H93"/>
  <c r="H89"/>
  <c r="H85"/>
  <c r="H81"/>
  <c r="H77"/>
  <c r="H73"/>
  <c r="H69"/>
  <c r="H65"/>
  <c r="H61"/>
  <c r="H57"/>
  <c r="H53"/>
  <c r="H49"/>
  <c r="H45"/>
  <c r="H41"/>
  <c r="H37"/>
  <c r="H33"/>
  <c r="H29"/>
  <c r="H25"/>
  <c r="H21"/>
  <c r="H17"/>
  <c r="H14"/>
  <c r="G21"/>
  <c r="G14"/>
  <c r="G157"/>
  <c r="G149"/>
  <c r="G134"/>
  <c r="G131"/>
  <c r="G127"/>
  <c r="G123"/>
  <c r="G119"/>
  <c r="G115"/>
  <c r="G111"/>
  <c r="G107"/>
  <c r="G103"/>
  <c r="G99"/>
  <c r="G95"/>
  <c r="G91"/>
  <c r="G87"/>
  <c r="G83"/>
  <c r="G79"/>
  <c r="G75"/>
  <c r="G71"/>
  <c r="G67"/>
  <c r="G63"/>
  <c r="G59"/>
  <c r="G55"/>
  <c r="G51"/>
  <c r="G47"/>
  <c r="G43"/>
  <c r="G39"/>
  <c r="G35"/>
  <c r="H172"/>
  <c r="H168"/>
  <c r="H164"/>
  <c r="H160"/>
  <c r="H156"/>
  <c r="H152"/>
  <c r="H148"/>
  <c r="H144"/>
  <c r="H140"/>
  <c r="H136"/>
  <c r="H130"/>
  <c r="H126"/>
  <c r="H122"/>
  <c r="H118"/>
  <c r="H114"/>
  <c r="H110"/>
  <c r="H106"/>
  <c r="H102"/>
  <c r="H98"/>
  <c r="H94"/>
  <c r="H90"/>
  <c r="H86"/>
  <c r="H82"/>
  <c r="H78"/>
  <c r="H74"/>
  <c r="H70"/>
  <c r="H66"/>
  <c r="H62"/>
  <c r="H58"/>
  <c r="H54"/>
  <c r="H50"/>
  <c r="H46"/>
  <c r="H42"/>
  <c r="H38"/>
  <c r="H34"/>
  <c r="H30"/>
  <c r="H26"/>
  <c r="H22"/>
  <c r="H18"/>
  <c r="G25"/>
  <c r="G165"/>
  <c r="G141"/>
  <c r="G22"/>
  <c r="G162"/>
  <c r="G154"/>
  <c r="G146"/>
  <c r="G142"/>
  <c r="G138"/>
  <c r="G132"/>
  <c r="G128"/>
  <c r="G124"/>
  <c r="G120"/>
  <c r="G116"/>
  <c r="G112"/>
  <c r="G108"/>
  <c r="G104"/>
  <c r="G100"/>
  <c r="G96"/>
  <c r="G92"/>
  <c r="G88"/>
  <c r="G84"/>
  <c r="G80"/>
  <c r="G76"/>
  <c r="G72"/>
  <c r="G68"/>
  <c r="G64"/>
  <c r="G60"/>
  <c r="G56"/>
  <c r="G52"/>
  <c r="G48"/>
  <c r="G44"/>
  <c r="G40"/>
  <c r="G36"/>
  <c r="H13"/>
  <c r="H169"/>
  <c r="H165"/>
  <c r="H161"/>
  <c r="H157"/>
  <c r="H153"/>
  <c r="H149"/>
  <c r="H145"/>
  <c r="H141"/>
  <c r="H137"/>
  <c r="H134"/>
  <c r="H131"/>
  <c r="H127"/>
  <c r="H123"/>
  <c r="H119"/>
  <c r="H115"/>
  <c r="H111"/>
  <c r="H107"/>
  <c r="H103"/>
  <c r="H99"/>
  <c r="H95"/>
  <c r="H91"/>
  <c r="H87"/>
  <c r="H83"/>
  <c r="H79"/>
  <c r="H75"/>
  <c r="H71"/>
  <c r="H67"/>
  <c r="H63"/>
  <c r="H59"/>
  <c r="H55"/>
  <c r="H51"/>
  <c r="H47"/>
  <c r="H43"/>
  <c r="H39"/>
  <c r="H35"/>
  <c r="H31"/>
  <c r="H27"/>
  <c r="H23"/>
  <c r="H19"/>
  <c r="H15"/>
  <c r="G13"/>
  <c r="G17"/>
  <c r="G161"/>
  <c r="G145"/>
  <c r="G30"/>
  <c r="G18"/>
  <c r="G166"/>
  <c r="G150"/>
  <c r="G31"/>
  <c r="G27"/>
  <c r="G23"/>
  <c r="G19"/>
  <c r="G15"/>
  <c r="G171"/>
  <c r="G167"/>
  <c r="G163"/>
  <c r="G159"/>
  <c r="G155"/>
  <c r="G151"/>
  <c r="G147"/>
  <c r="G143"/>
  <c r="G139"/>
  <c r="G135"/>
  <c r="G133"/>
  <c r="G129"/>
  <c r="G125"/>
  <c r="G121"/>
  <c r="G117"/>
  <c r="G113"/>
  <c r="G109"/>
  <c r="G105"/>
  <c r="G101"/>
  <c r="G97"/>
  <c r="G93"/>
  <c r="G89"/>
  <c r="G85"/>
  <c r="G81"/>
  <c r="G77"/>
  <c r="G73"/>
  <c r="G69"/>
  <c r="G65"/>
  <c r="G61"/>
  <c r="G57"/>
  <c r="G53"/>
  <c r="G49"/>
  <c r="G45"/>
  <c r="G41"/>
  <c r="G37"/>
  <c r="G33"/>
  <c r="H170"/>
  <c r="H166"/>
  <c r="H162"/>
  <c r="H158"/>
  <c r="H154"/>
  <c r="H150"/>
  <c r="H146"/>
  <c r="H142"/>
  <c r="H138"/>
  <c r="H132"/>
  <c r="H128"/>
  <c r="H124"/>
  <c r="H120"/>
  <c r="H116"/>
  <c r="H112"/>
  <c r="H108"/>
  <c r="H104"/>
  <c r="H100"/>
  <c r="H96"/>
  <c r="H92"/>
  <c r="H88"/>
  <c r="H84"/>
  <c r="H80"/>
  <c r="H76"/>
  <c r="H72"/>
  <c r="H68"/>
  <c r="H64"/>
  <c r="H60"/>
  <c r="H56"/>
  <c r="H52"/>
  <c r="H48"/>
  <c r="H44"/>
  <c r="H40"/>
  <c r="H36"/>
  <c r="H32"/>
  <c r="H28"/>
  <c r="H24"/>
  <c r="H20"/>
  <c r="H16"/>
  <c r="AC74" l="1"/>
  <c r="AC152"/>
  <c r="AC161"/>
  <c r="AC19"/>
  <c r="AE117"/>
  <c r="AC88"/>
  <c r="AE48"/>
  <c r="AC155"/>
  <c r="AC45"/>
  <c r="AC131"/>
  <c r="AE21"/>
  <c r="AE147"/>
  <c r="AC72"/>
  <c r="AE80"/>
  <c r="AC139"/>
  <c r="AC14"/>
  <c r="X92"/>
  <c r="X148"/>
  <c r="X62"/>
  <c r="X121"/>
  <c r="X97"/>
  <c r="X126"/>
  <c r="X89"/>
  <c r="AE94"/>
  <c r="AC168"/>
  <c r="AC106"/>
  <c r="AC42"/>
  <c r="AE46"/>
  <c r="AE110"/>
  <c r="AE172"/>
  <c r="AC115"/>
  <c r="AC51"/>
  <c r="AE37"/>
  <c r="AE101"/>
  <c r="AE163"/>
  <c r="AC120"/>
  <c r="AC56"/>
  <c r="AE32"/>
  <c r="AE96"/>
  <c r="AE158"/>
  <c r="AC125"/>
  <c r="AC61"/>
  <c r="AE27"/>
  <c r="AE91"/>
  <c r="AE153"/>
  <c r="AD160"/>
  <c r="X170"/>
  <c r="X30"/>
  <c r="X43"/>
  <c r="X70"/>
  <c r="R97"/>
  <c r="R154"/>
  <c r="R116"/>
  <c r="R18"/>
  <c r="R63"/>
  <c r="R93"/>
  <c r="P97"/>
  <c r="P116"/>
  <c r="P63"/>
  <c r="P18"/>
  <c r="P93"/>
  <c r="P154"/>
  <c r="V160"/>
  <c r="V60"/>
  <c r="O72"/>
  <c r="AH72" s="1"/>
  <c r="K73" i="12" s="1"/>
  <c r="O104" i="18"/>
  <c r="AH104" s="1"/>
  <c r="K105" i="12" s="1"/>
  <c r="O166" i="18"/>
  <c r="AH166" s="1"/>
  <c r="K167" i="12" s="1"/>
  <c r="M57" i="18"/>
  <c r="O28"/>
  <c r="AH28" s="1"/>
  <c r="K29" i="12" s="1"/>
  <c r="O60" i="18"/>
  <c r="AH60" s="1"/>
  <c r="K61" i="12" s="1"/>
  <c r="O108" i="18"/>
  <c r="AH108" s="1"/>
  <c r="K109" i="12" s="1"/>
  <c r="O138" i="18"/>
  <c r="AH138" s="1"/>
  <c r="K139" i="12" s="1"/>
  <c r="O32" i="18"/>
  <c r="O48"/>
  <c r="O80"/>
  <c r="O112"/>
  <c r="AH112" s="1"/>
  <c r="K113" i="12" s="1"/>
  <c r="O20" i="18"/>
  <c r="AH20" s="1"/>
  <c r="K21" i="12" s="1"/>
  <c r="O36" i="18"/>
  <c r="AH36" s="1"/>
  <c r="K37" i="12" s="1"/>
  <c r="O52" i="18"/>
  <c r="AH52" s="1"/>
  <c r="K53" i="12" s="1"/>
  <c r="O68" i="18"/>
  <c r="AH68" s="1"/>
  <c r="K69" i="12" s="1"/>
  <c r="O84" i="18"/>
  <c r="AH84" s="1"/>
  <c r="K85" i="12" s="1"/>
  <c r="O100" i="18"/>
  <c r="AH100" s="1"/>
  <c r="K101" i="12" s="1"/>
  <c r="O116" i="18"/>
  <c r="AH116" s="1"/>
  <c r="K117" i="12" s="1"/>
  <c r="O132" i="18"/>
  <c r="AH132" s="1"/>
  <c r="K133" i="12" s="1"/>
  <c r="O146" i="18"/>
  <c r="AH146" s="1"/>
  <c r="K147" i="12" s="1"/>
  <c r="O162" i="18"/>
  <c r="AH162" s="1"/>
  <c r="K163" i="12" s="1"/>
  <c r="M37" i="18"/>
  <c r="M53"/>
  <c r="M69"/>
  <c r="M85"/>
  <c r="M101"/>
  <c r="M117"/>
  <c r="M133"/>
  <c r="M147"/>
  <c r="M163"/>
  <c r="M19"/>
  <c r="M150"/>
  <c r="M145"/>
  <c r="O15"/>
  <c r="AH15" s="1"/>
  <c r="K16" i="12" s="1"/>
  <c r="O31" i="18"/>
  <c r="AH31" s="1"/>
  <c r="K32" i="12" s="1"/>
  <c r="O47" i="18"/>
  <c r="AH47" s="1"/>
  <c r="K48" i="12" s="1"/>
  <c r="O63" i="18"/>
  <c r="AH63" s="1"/>
  <c r="K64" i="12" s="1"/>
  <c r="O79" i="18"/>
  <c r="AH79" s="1"/>
  <c r="K80" i="12" s="1"/>
  <c r="O95" i="18"/>
  <c r="AH95" s="1"/>
  <c r="K96" i="12" s="1"/>
  <c r="O111" i="18"/>
  <c r="AH111" s="1"/>
  <c r="K112" i="12" s="1"/>
  <c r="O127" i="18"/>
  <c r="AH127" s="1"/>
  <c r="K128" i="12" s="1"/>
  <c r="O141" i="18"/>
  <c r="AH141" s="1"/>
  <c r="K142" i="12" s="1"/>
  <c r="O157" i="18"/>
  <c r="AH157" s="1"/>
  <c r="K158" i="12" s="1"/>
  <c r="O13" i="18"/>
  <c r="AH13" s="1"/>
  <c r="K14" i="12" s="1"/>
  <c r="M48" i="18"/>
  <c r="M64"/>
  <c r="M80"/>
  <c r="M96"/>
  <c r="M112"/>
  <c r="M128"/>
  <c r="M142"/>
  <c r="M25"/>
  <c r="O26"/>
  <c r="AH26" s="1"/>
  <c r="K27" i="12" s="1"/>
  <c r="O42" i="18"/>
  <c r="AH42" s="1"/>
  <c r="K43" i="12" s="1"/>
  <c r="O58" i="18"/>
  <c r="AH58" s="1"/>
  <c r="K59" i="12" s="1"/>
  <c r="O74" i="18"/>
  <c r="AH74" s="1"/>
  <c r="K75" i="12" s="1"/>
  <c r="O90" i="18"/>
  <c r="AH90" s="1"/>
  <c r="K91" i="12" s="1"/>
  <c r="O106" i="18"/>
  <c r="AH106" s="1"/>
  <c r="K107" i="12" s="1"/>
  <c r="O122" i="18"/>
  <c r="AH122" s="1"/>
  <c r="K123" i="12" s="1"/>
  <c r="O136" i="18"/>
  <c r="AH136" s="1"/>
  <c r="K137" i="12" s="1"/>
  <c r="O152" i="18"/>
  <c r="AH152" s="1"/>
  <c r="K153" i="12" s="1"/>
  <c r="O168" i="18"/>
  <c r="AH168" s="1"/>
  <c r="K169" i="12" s="1"/>
  <c r="M43" i="18"/>
  <c r="M59"/>
  <c r="M75"/>
  <c r="M91"/>
  <c r="M107"/>
  <c r="M123"/>
  <c r="M149"/>
  <c r="O14"/>
  <c r="AH14" s="1"/>
  <c r="K15" i="12" s="1"/>
  <c r="O29" i="18"/>
  <c r="AH29" s="1"/>
  <c r="K30" i="12" s="1"/>
  <c r="O45" i="18"/>
  <c r="AH45" s="1"/>
  <c r="K46" i="12" s="1"/>
  <c r="O61" i="18"/>
  <c r="AH61" s="1"/>
  <c r="K62" i="12" s="1"/>
  <c r="O77" i="18"/>
  <c r="AH77" s="1"/>
  <c r="K78" i="12" s="1"/>
  <c r="O93" i="18"/>
  <c r="AH93" s="1"/>
  <c r="K94" i="12" s="1"/>
  <c r="O109" i="18"/>
  <c r="AH109" s="1"/>
  <c r="K110" i="12" s="1"/>
  <c r="O125" i="18"/>
  <c r="AH125" s="1"/>
  <c r="K126" i="12" s="1"/>
  <c r="O139" i="18"/>
  <c r="AH139" s="1"/>
  <c r="K140" i="12" s="1"/>
  <c r="O155" i="18"/>
  <c r="AH155" s="1"/>
  <c r="K156" i="12" s="1"/>
  <c r="O171" i="18"/>
  <c r="AH171" s="1"/>
  <c r="K172" i="12" s="1"/>
  <c r="M46" i="18"/>
  <c r="M62"/>
  <c r="M78"/>
  <c r="M94"/>
  <c r="M110"/>
  <c r="M126"/>
  <c r="M140"/>
  <c r="M156"/>
  <c r="M172"/>
  <c r="M28"/>
  <c r="M158"/>
  <c r="M153"/>
  <c r="O24"/>
  <c r="AH24" s="1"/>
  <c r="K25" i="12" s="1"/>
  <c r="M41" i="18"/>
  <c r="M73"/>
  <c r="M89"/>
  <c r="M105"/>
  <c r="M135"/>
  <c r="M151"/>
  <c r="M167"/>
  <c r="M23"/>
  <c r="M166"/>
  <c r="M161"/>
  <c r="O19"/>
  <c r="AH19" s="1"/>
  <c r="K20" i="12" s="1"/>
  <c r="O35" i="18"/>
  <c r="AH35" s="1"/>
  <c r="K36" i="12" s="1"/>
  <c r="O51" i="18"/>
  <c r="AH51" s="1"/>
  <c r="K52" i="12" s="1"/>
  <c r="O67" i="18"/>
  <c r="AH67" s="1"/>
  <c r="K68" i="12" s="1"/>
  <c r="O83" i="18"/>
  <c r="AH83" s="1"/>
  <c r="K84" i="12" s="1"/>
  <c r="O99" i="18"/>
  <c r="AH99" s="1"/>
  <c r="K100" i="12" s="1"/>
  <c r="O115" i="18"/>
  <c r="AH115" s="1"/>
  <c r="K116" i="12" s="1"/>
  <c r="O131" i="18"/>
  <c r="AH131" s="1"/>
  <c r="K132" i="12" s="1"/>
  <c r="O145" i="18"/>
  <c r="AH145" s="1"/>
  <c r="K146" i="12" s="1"/>
  <c r="O161" i="18"/>
  <c r="AH161" s="1"/>
  <c r="K162" i="12" s="1"/>
  <c r="M36" i="18"/>
  <c r="M52"/>
  <c r="M68"/>
  <c r="M84"/>
  <c r="M100"/>
  <c r="M116"/>
  <c r="M132"/>
  <c r="M146"/>
  <c r="M22"/>
  <c r="O30"/>
  <c r="AH30" s="1"/>
  <c r="K31" i="12" s="1"/>
  <c r="O46" i="18"/>
  <c r="O62"/>
  <c r="AH62" s="1"/>
  <c r="K63" i="12" s="1"/>
  <c r="O78" i="18"/>
  <c r="AH78" s="1"/>
  <c r="K79" i="12" s="1"/>
  <c r="O94" i="18"/>
  <c r="O110"/>
  <c r="O126"/>
  <c r="AH126" s="1"/>
  <c r="K127" i="12" s="1"/>
  <c r="O140" i="18"/>
  <c r="AH140" s="1"/>
  <c r="K141" i="12" s="1"/>
  <c r="O156" i="18"/>
  <c r="AH156" s="1"/>
  <c r="K157" i="12" s="1"/>
  <c r="O172" i="18"/>
  <c r="M47"/>
  <c r="M63"/>
  <c r="M79"/>
  <c r="M95"/>
  <c r="M111"/>
  <c r="M127"/>
  <c r="M157"/>
  <c r="O17"/>
  <c r="AH17" s="1"/>
  <c r="K18" i="12" s="1"/>
  <c r="O33" i="18"/>
  <c r="AH33" s="1"/>
  <c r="K34" i="12" s="1"/>
  <c r="O49" i="18"/>
  <c r="AH49" s="1"/>
  <c r="K50" i="12" s="1"/>
  <c r="O65" i="18"/>
  <c r="AH65" s="1"/>
  <c r="K66" i="12" s="1"/>
  <c r="O81" i="18"/>
  <c r="AH81" s="1"/>
  <c r="K82" i="12" s="1"/>
  <c r="O97" i="18"/>
  <c r="AH97" s="1"/>
  <c r="K98" i="12" s="1"/>
  <c r="O113" i="18"/>
  <c r="AH113" s="1"/>
  <c r="K114" i="12" s="1"/>
  <c r="O129" i="18"/>
  <c r="AH129" s="1"/>
  <c r="K130" i="12" s="1"/>
  <c r="O143" i="18"/>
  <c r="AH143" s="1"/>
  <c r="K144" i="12" s="1"/>
  <c r="O159" i="18"/>
  <c r="AH159" s="1"/>
  <c r="K160" i="12" s="1"/>
  <c r="M34" i="18"/>
  <c r="M50"/>
  <c r="M66"/>
  <c r="M82"/>
  <c r="M98"/>
  <c r="M114"/>
  <c r="M130"/>
  <c r="M144"/>
  <c r="M160"/>
  <c r="AF160" s="1"/>
  <c r="M16"/>
  <c r="M32"/>
  <c r="M170"/>
  <c r="M169"/>
  <c r="O56"/>
  <c r="AH56" s="1"/>
  <c r="K57" i="12" s="1"/>
  <c r="O88" i="18"/>
  <c r="AH88" s="1"/>
  <c r="K89" i="12" s="1"/>
  <c r="M121" i="18"/>
  <c r="O76"/>
  <c r="AH76" s="1"/>
  <c r="K77" i="12" s="1"/>
  <c r="O124" i="18"/>
  <c r="AH124" s="1"/>
  <c r="K125" i="12" s="1"/>
  <c r="O154" i="18"/>
  <c r="AH154" s="1"/>
  <c r="K155" i="12" s="1"/>
  <c r="O170" i="18"/>
  <c r="AH170" s="1"/>
  <c r="K171" i="12" s="1"/>
  <c r="M45" i="18"/>
  <c r="M61"/>
  <c r="M77"/>
  <c r="M93"/>
  <c r="M109"/>
  <c r="M125"/>
  <c r="M139"/>
  <c r="M155"/>
  <c r="M171"/>
  <c r="M27"/>
  <c r="M18"/>
  <c r="M17"/>
  <c r="O23"/>
  <c r="AH23" s="1"/>
  <c r="K24" i="12" s="1"/>
  <c r="O39" i="18"/>
  <c r="AH39" s="1"/>
  <c r="K40" i="12" s="1"/>
  <c r="O55" i="18"/>
  <c r="AH55" s="1"/>
  <c r="K56" i="12" s="1"/>
  <c r="O71" i="18"/>
  <c r="AH71" s="1"/>
  <c r="K72" i="12" s="1"/>
  <c r="O87" i="18"/>
  <c r="AH87" s="1"/>
  <c r="K88" i="12" s="1"/>
  <c r="O103" i="18"/>
  <c r="AH103" s="1"/>
  <c r="K104" i="12" s="1"/>
  <c r="O119" i="18"/>
  <c r="AH119" s="1"/>
  <c r="K120" i="12" s="1"/>
  <c r="O134" i="18"/>
  <c r="AH134" s="1"/>
  <c r="K135" i="12" s="1"/>
  <c r="O149" i="18"/>
  <c r="AH149" s="1"/>
  <c r="K150" i="12" s="1"/>
  <c r="O165" i="18"/>
  <c r="AH165" s="1"/>
  <c r="K166" i="12" s="1"/>
  <c r="M40" i="18"/>
  <c r="M56"/>
  <c r="M72"/>
  <c r="M88"/>
  <c r="M104"/>
  <c r="M120"/>
  <c r="M154"/>
  <c r="M141"/>
  <c r="O18"/>
  <c r="AH18" s="1"/>
  <c r="K19" i="12" s="1"/>
  <c r="O34" i="18"/>
  <c r="AH34" s="1"/>
  <c r="K35" i="12" s="1"/>
  <c r="O50" i="18"/>
  <c r="AH50" s="1"/>
  <c r="K51" i="12" s="1"/>
  <c r="O66" i="18"/>
  <c r="AH66" s="1"/>
  <c r="K67" i="12" s="1"/>
  <c r="O82" i="18"/>
  <c r="AH82" s="1"/>
  <c r="K83" i="12" s="1"/>
  <c r="O98" i="18"/>
  <c r="AH98" s="1"/>
  <c r="K99" i="12" s="1"/>
  <c r="O114" i="18"/>
  <c r="AH114" s="1"/>
  <c r="K115" i="12" s="1"/>
  <c r="O130" i="18"/>
  <c r="AH130" s="1"/>
  <c r="K131" i="12" s="1"/>
  <c r="O144" i="18"/>
  <c r="AH144" s="1"/>
  <c r="K145" i="12" s="1"/>
  <c r="O160" i="18"/>
  <c r="AH160" s="1"/>
  <c r="K161" i="12" s="1"/>
  <c r="M35" i="18"/>
  <c r="M51"/>
  <c r="M67"/>
  <c r="M83"/>
  <c r="M99"/>
  <c r="M115"/>
  <c r="M131"/>
  <c r="M14"/>
  <c r="O21"/>
  <c r="O37"/>
  <c r="O53"/>
  <c r="AH53" s="1"/>
  <c r="K54" i="12" s="1"/>
  <c r="O69" i="18"/>
  <c r="AH69" s="1"/>
  <c r="K70" i="12" s="1"/>
  <c r="O85" i="18"/>
  <c r="AH85" s="1"/>
  <c r="K86" i="12" s="1"/>
  <c r="O101" i="18"/>
  <c r="O117"/>
  <c r="AH117" s="1"/>
  <c r="K118" i="12" s="1"/>
  <c r="O133" i="18"/>
  <c r="AH133" s="1"/>
  <c r="K134" i="12" s="1"/>
  <c r="O147" i="18"/>
  <c r="AH147" s="1"/>
  <c r="K148" i="12" s="1"/>
  <c r="O163" i="18"/>
  <c r="M38"/>
  <c r="M54"/>
  <c r="M70"/>
  <c r="M86"/>
  <c r="M102"/>
  <c r="M118"/>
  <c r="M148"/>
  <c r="M164"/>
  <c r="M20"/>
  <c r="M26"/>
  <c r="M29"/>
  <c r="O40"/>
  <c r="AH40" s="1"/>
  <c r="K41" i="12" s="1"/>
  <c r="O120" i="18"/>
  <c r="AH120" s="1"/>
  <c r="K121" i="12" s="1"/>
  <c r="O150" i="18"/>
  <c r="AH150" s="1"/>
  <c r="K151" i="12" s="1"/>
  <c r="O44" i="18"/>
  <c r="AH44" s="1"/>
  <c r="K45" i="12" s="1"/>
  <c r="O92" i="18"/>
  <c r="O16"/>
  <c r="AH16" s="1"/>
  <c r="K17" i="12" s="1"/>
  <c r="O64" i="18"/>
  <c r="AH64" s="1"/>
  <c r="K65" i="12" s="1"/>
  <c r="O96" i="18"/>
  <c r="O128"/>
  <c r="AH128" s="1"/>
  <c r="K129" i="12" s="1"/>
  <c r="O142" i="18"/>
  <c r="AH142" s="1"/>
  <c r="K143" i="12" s="1"/>
  <c r="O158" i="18"/>
  <c r="AH158" s="1"/>
  <c r="K159" i="12" s="1"/>
  <c r="M33" i="18"/>
  <c r="M49"/>
  <c r="M65"/>
  <c r="M81"/>
  <c r="M97"/>
  <c r="M113"/>
  <c r="M129"/>
  <c r="M143"/>
  <c r="M159"/>
  <c r="M15"/>
  <c r="M31"/>
  <c r="M30"/>
  <c r="M13"/>
  <c r="O27"/>
  <c r="O43"/>
  <c r="O59"/>
  <c r="AH59" s="1"/>
  <c r="K60" i="12" s="1"/>
  <c r="O75" i="18"/>
  <c r="AH75" s="1"/>
  <c r="K76" i="12" s="1"/>
  <c r="O91" i="18"/>
  <c r="AH91" s="1"/>
  <c r="K92" i="12" s="1"/>
  <c r="O107" i="18"/>
  <c r="AH107" s="1"/>
  <c r="K108" i="12" s="1"/>
  <c r="O123" i="18"/>
  <c r="AH123" s="1"/>
  <c r="K124" i="12" s="1"/>
  <c r="O137" i="18"/>
  <c r="AH137" s="1"/>
  <c r="K138" i="12" s="1"/>
  <c r="O153" i="18"/>
  <c r="O169"/>
  <c r="AH169" s="1"/>
  <c r="K170" i="12" s="1"/>
  <c r="M44" i="18"/>
  <c r="M60"/>
  <c r="AF60" s="1"/>
  <c r="M76"/>
  <c r="M92"/>
  <c r="M108"/>
  <c r="M124"/>
  <c r="M138"/>
  <c r="M162"/>
  <c r="M165"/>
  <c r="O22"/>
  <c r="AH22" s="1"/>
  <c r="K23" i="12" s="1"/>
  <c r="O38" i="18"/>
  <c r="AH38" s="1"/>
  <c r="K39" i="12" s="1"/>
  <c r="O54" i="18"/>
  <c r="AH54" s="1"/>
  <c r="K55" i="12" s="1"/>
  <c r="O70" i="18"/>
  <c r="AH70" s="1"/>
  <c r="K71" i="12" s="1"/>
  <c r="O86" i="18"/>
  <c r="AH86" s="1"/>
  <c r="K87" i="12" s="1"/>
  <c r="O102" i="18"/>
  <c r="AH102" s="1"/>
  <c r="K103" i="12" s="1"/>
  <c r="O118" i="18"/>
  <c r="AH118" s="1"/>
  <c r="K119" i="12" s="1"/>
  <c r="O148" i="18"/>
  <c r="O164"/>
  <c r="AH164" s="1"/>
  <c r="K165" i="12" s="1"/>
  <c r="M39" i="18"/>
  <c r="M55"/>
  <c r="M71"/>
  <c r="M87"/>
  <c r="M103"/>
  <c r="M119"/>
  <c r="M134"/>
  <c r="M21"/>
  <c r="O25"/>
  <c r="AH25" s="1"/>
  <c r="K26" i="12" s="1"/>
  <c r="O41" i="18"/>
  <c r="AH41" s="1"/>
  <c r="K42" i="12" s="1"/>
  <c r="O57" i="18"/>
  <c r="AH57" s="1"/>
  <c r="K58" i="12" s="1"/>
  <c r="O73" i="18"/>
  <c r="AH73" s="1"/>
  <c r="K74" i="12" s="1"/>
  <c r="O89" i="18"/>
  <c r="O105"/>
  <c r="AH105" s="1"/>
  <c r="K106" i="12" s="1"/>
  <c r="O121" i="18"/>
  <c r="AH121" s="1"/>
  <c r="K122" i="12" s="1"/>
  <c r="O135" i="18"/>
  <c r="AH135" s="1"/>
  <c r="K136" i="12" s="1"/>
  <c r="O151" i="18"/>
  <c r="AH151" s="1"/>
  <c r="K152" i="12" s="1"/>
  <c r="O167" i="18"/>
  <c r="AH167" s="1"/>
  <c r="K168" i="12" s="1"/>
  <c r="M42" i="18"/>
  <c r="M58"/>
  <c r="M74"/>
  <c r="M90"/>
  <c r="M106"/>
  <c r="M122"/>
  <c r="M136"/>
  <c r="M152"/>
  <c r="M168"/>
  <c r="M24"/>
  <c r="M137"/>
  <c r="AH46" l="1"/>
  <c r="K47" i="12" s="1"/>
  <c r="AH101" i="18"/>
  <c r="K102" i="12" s="1"/>
  <c r="AH48" i="18"/>
  <c r="K49" i="12" s="1"/>
  <c r="AH172" i="18"/>
  <c r="K173" i="12" s="1"/>
  <c r="AH89" i="18"/>
  <c r="K90" i="12" s="1"/>
  <c r="AH148" i="18"/>
  <c r="K149" i="12" s="1"/>
  <c r="AH153" i="18"/>
  <c r="K154" i="12" s="1"/>
  <c r="AH27" i="18"/>
  <c r="K28" i="12" s="1"/>
  <c r="AH92" i="18"/>
  <c r="K93" i="12" s="1"/>
  <c r="AH21" i="18"/>
  <c r="K22" i="12" s="1"/>
  <c r="AH80" i="18"/>
  <c r="K81" i="12" s="1"/>
  <c r="AH37" i="18"/>
  <c r="K38" i="12" s="1"/>
  <c r="AH110" i="18"/>
  <c r="K111" i="12" s="1"/>
  <c r="AH96" i="18"/>
  <c r="K97" i="12" s="1"/>
  <c r="AH163" i="18"/>
  <c r="K164" i="12" s="1"/>
  <c r="AH94" i="18"/>
  <c r="K95" i="12" s="1"/>
  <c r="AH32" i="18"/>
  <c r="K33" i="12" s="1"/>
  <c r="AD60" i="18"/>
  <c r="W160"/>
  <c r="AH43"/>
  <c r="K44" i="12" s="1"/>
  <c r="R102" i="18"/>
  <c r="P102"/>
  <c r="W60"/>
  <c r="V154"/>
  <c r="AF154" s="1"/>
  <c r="I155" i="12" s="1"/>
  <c r="V93" i="18"/>
  <c r="AF93" s="1"/>
  <c r="I94" i="12" s="1"/>
  <c r="V18" i="18"/>
  <c r="AF18" s="1"/>
  <c r="I19" i="12" s="1"/>
  <c r="V63" i="18"/>
  <c r="AF63" s="1"/>
  <c r="I64" i="12" s="1"/>
  <c r="V116" i="18"/>
  <c r="AF116" s="1"/>
  <c r="I117" i="12" s="1"/>
  <c r="V97" i="18"/>
  <c r="AF97" s="1"/>
  <c r="I61" i="12"/>
  <c r="N97" i="18"/>
  <c r="N70"/>
  <c r="N131"/>
  <c r="N154"/>
  <c r="N93"/>
  <c r="N16"/>
  <c r="N18"/>
  <c r="N160"/>
  <c r="N166"/>
  <c r="N60"/>
  <c r="N116"/>
  <c r="I161" i="12"/>
  <c r="N63" i="18"/>
  <c r="AG60" l="1"/>
  <c r="J61" i="12" s="1"/>
  <c r="R169" i="18"/>
  <c r="R161"/>
  <c r="R150"/>
  <c r="R128"/>
  <c r="R120"/>
  <c r="R111"/>
  <c r="R103"/>
  <c r="R76"/>
  <c r="R170"/>
  <c r="R166"/>
  <c r="R162"/>
  <c r="R151"/>
  <c r="R147"/>
  <c r="R143"/>
  <c r="R139"/>
  <c r="R135"/>
  <c r="R133"/>
  <c r="R125"/>
  <c r="R121"/>
  <c r="R117"/>
  <c r="R112"/>
  <c r="R108"/>
  <c r="R104"/>
  <c r="R99"/>
  <c r="R94"/>
  <c r="R89"/>
  <c r="R85"/>
  <c r="R81"/>
  <c r="R77"/>
  <c r="R73"/>
  <c r="R69"/>
  <c r="R65"/>
  <c r="R58"/>
  <c r="R54"/>
  <c r="R50"/>
  <c r="R42"/>
  <c r="R38"/>
  <c r="R34"/>
  <c r="R30"/>
  <c r="R26"/>
  <c r="R22"/>
  <c r="R17"/>
  <c r="R14"/>
  <c r="R61"/>
  <c r="R156"/>
  <c r="R171"/>
  <c r="R167"/>
  <c r="R163"/>
  <c r="R158"/>
  <c r="R152"/>
  <c r="R148"/>
  <c r="R144"/>
  <c r="R140"/>
  <c r="R136"/>
  <c r="R130"/>
  <c r="R126"/>
  <c r="R122"/>
  <c r="R118"/>
  <c r="R113"/>
  <c r="R109"/>
  <c r="R105"/>
  <c r="R100"/>
  <c r="R95"/>
  <c r="R90"/>
  <c r="R86"/>
  <c r="R82"/>
  <c r="R78"/>
  <c r="R74"/>
  <c r="R70"/>
  <c r="R66"/>
  <c r="R59"/>
  <c r="R55"/>
  <c r="R51"/>
  <c r="R47"/>
  <c r="R43"/>
  <c r="R39"/>
  <c r="R35"/>
  <c r="R31"/>
  <c r="R27"/>
  <c r="R23"/>
  <c r="R19"/>
  <c r="R168"/>
  <c r="R164"/>
  <c r="R159"/>
  <c r="R153"/>
  <c r="R149"/>
  <c r="R145"/>
  <c r="R141"/>
  <c r="R137"/>
  <c r="R134"/>
  <c r="R131"/>
  <c r="R127"/>
  <c r="R123"/>
  <c r="R119"/>
  <c r="R114"/>
  <c r="R110"/>
  <c r="R106"/>
  <c r="R101"/>
  <c r="R96"/>
  <c r="R91"/>
  <c r="R87"/>
  <c r="R83"/>
  <c r="R79"/>
  <c r="R75"/>
  <c r="R71"/>
  <c r="R67"/>
  <c r="R62"/>
  <c r="R56"/>
  <c r="R52"/>
  <c r="R48"/>
  <c r="R44"/>
  <c r="R40"/>
  <c r="R36"/>
  <c r="R32"/>
  <c r="R28"/>
  <c r="R24"/>
  <c r="R20"/>
  <c r="R15"/>
  <c r="R165"/>
  <c r="R155"/>
  <c r="R146"/>
  <c r="R138"/>
  <c r="R132"/>
  <c r="R124"/>
  <c r="R115"/>
  <c r="R107"/>
  <c r="R98"/>
  <c r="R92"/>
  <c r="R88"/>
  <c r="R84"/>
  <c r="R80"/>
  <c r="R72"/>
  <c r="R68"/>
  <c r="R64"/>
  <c r="R57"/>
  <c r="R53"/>
  <c r="R49"/>
  <c r="R45"/>
  <c r="R41"/>
  <c r="R37"/>
  <c r="R33"/>
  <c r="R29"/>
  <c r="R25"/>
  <c r="R21"/>
  <c r="R16"/>
  <c r="R172"/>
  <c r="R142"/>
  <c r="R157"/>
  <c r="R129"/>
  <c r="R46"/>
  <c r="AG160"/>
  <c r="AI160" s="1"/>
  <c r="I98" i="12"/>
  <c r="P168" i="18"/>
  <c r="P153"/>
  <c r="P137"/>
  <c r="P127"/>
  <c r="P110"/>
  <c r="P87"/>
  <c r="P36"/>
  <c r="P169"/>
  <c r="P165"/>
  <c r="P161"/>
  <c r="P155"/>
  <c r="P150"/>
  <c r="P146"/>
  <c r="P142"/>
  <c r="P138"/>
  <c r="P132"/>
  <c r="P128"/>
  <c r="P124"/>
  <c r="P120"/>
  <c r="P115"/>
  <c r="P111"/>
  <c r="P107"/>
  <c r="P103"/>
  <c r="P98"/>
  <c r="P92"/>
  <c r="P88"/>
  <c r="P84"/>
  <c r="P80"/>
  <c r="P76"/>
  <c r="P72"/>
  <c r="P68"/>
  <c r="P64"/>
  <c r="P57"/>
  <c r="P53"/>
  <c r="P49"/>
  <c r="P45"/>
  <c r="P41"/>
  <c r="P37"/>
  <c r="P33"/>
  <c r="P29"/>
  <c r="P25"/>
  <c r="P21"/>
  <c r="P16"/>
  <c r="P61"/>
  <c r="P156"/>
  <c r="W18"/>
  <c r="P164"/>
  <c r="P145"/>
  <c r="P134"/>
  <c r="P119"/>
  <c r="P101"/>
  <c r="P44"/>
  <c r="P170"/>
  <c r="P166"/>
  <c r="P162"/>
  <c r="P157"/>
  <c r="P151"/>
  <c r="P147"/>
  <c r="P143"/>
  <c r="P139"/>
  <c r="P135"/>
  <c r="P133"/>
  <c r="P129"/>
  <c r="P125"/>
  <c r="P121"/>
  <c r="P117"/>
  <c r="P112"/>
  <c r="P108"/>
  <c r="P104"/>
  <c r="P99"/>
  <c r="P94"/>
  <c r="P89"/>
  <c r="P85"/>
  <c r="P81"/>
  <c r="P77"/>
  <c r="P73"/>
  <c r="P69"/>
  <c r="P65"/>
  <c r="P58"/>
  <c r="P54"/>
  <c r="P50"/>
  <c r="P46"/>
  <c r="P42"/>
  <c r="P38"/>
  <c r="P34"/>
  <c r="P30"/>
  <c r="P26"/>
  <c r="P22"/>
  <c r="P17"/>
  <c r="P14"/>
  <c r="W97"/>
  <c r="W93"/>
  <c r="P172"/>
  <c r="P149"/>
  <c r="P131"/>
  <c r="P114"/>
  <c r="P96"/>
  <c r="P48"/>
  <c r="P171"/>
  <c r="P167"/>
  <c r="P163"/>
  <c r="P158"/>
  <c r="P152"/>
  <c r="P148"/>
  <c r="P144"/>
  <c r="P140"/>
  <c r="P136"/>
  <c r="P130"/>
  <c r="P126"/>
  <c r="P122"/>
  <c r="P118"/>
  <c r="P113"/>
  <c r="P109"/>
  <c r="P105"/>
  <c r="P100"/>
  <c r="P95"/>
  <c r="P90"/>
  <c r="P86"/>
  <c r="P82"/>
  <c r="P78"/>
  <c r="P74"/>
  <c r="P70"/>
  <c r="P66"/>
  <c r="P59"/>
  <c r="P55"/>
  <c r="P51"/>
  <c r="P47"/>
  <c r="P43"/>
  <c r="P39"/>
  <c r="P35"/>
  <c r="P31"/>
  <c r="P27"/>
  <c r="P23"/>
  <c r="P19"/>
  <c r="W116"/>
  <c r="W154"/>
  <c r="P159"/>
  <c r="P141"/>
  <c r="P123"/>
  <c r="P106"/>
  <c r="P91"/>
  <c r="P83"/>
  <c r="P79"/>
  <c r="P75"/>
  <c r="P71"/>
  <c r="P67"/>
  <c r="P62"/>
  <c r="P56"/>
  <c r="P52"/>
  <c r="P40"/>
  <c r="P32"/>
  <c r="P28"/>
  <c r="P24"/>
  <c r="P20"/>
  <c r="P15"/>
  <c r="W63"/>
  <c r="V102"/>
  <c r="AF102" s="1"/>
  <c r="I103" i="12" s="1"/>
  <c r="N102" i="18"/>
  <c r="AI60" l="1"/>
  <c r="AD171"/>
  <c r="AD25"/>
  <c r="AD53"/>
  <c r="AD20"/>
  <c r="AD28"/>
  <c r="AD43"/>
  <c r="AD56"/>
  <c r="AD71"/>
  <c r="AD83"/>
  <c r="AD91"/>
  <c r="AD106"/>
  <c r="AD128"/>
  <c r="AD23"/>
  <c r="AD31"/>
  <c r="AD42"/>
  <c r="AD51"/>
  <c r="AD64"/>
  <c r="AD74"/>
  <c r="AD82"/>
  <c r="AD90"/>
  <c r="AD100"/>
  <c r="AD105"/>
  <c r="AD114"/>
  <c r="AD123"/>
  <c r="AD127"/>
  <c r="AD131"/>
  <c r="AD134"/>
  <c r="AD141"/>
  <c r="AD149"/>
  <c r="AD153"/>
  <c r="AD159"/>
  <c r="AD168"/>
  <c r="AD14"/>
  <c r="AD17"/>
  <c r="AD22"/>
  <c r="AD26"/>
  <c r="AD30"/>
  <c r="AD36"/>
  <c r="AD41"/>
  <c r="AD45"/>
  <c r="AD50"/>
  <c r="AD54"/>
  <c r="AD58"/>
  <c r="AD73"/>
  <c r="AD77"/>
  <c r="AD81"/>
  <c r="AD85"/>
  <c r="AD89"/>
  <c r="AD94"/>
  <c r="AD99"/>
  <c r="AD104"/>
  <c r="AD108"/>
  <c r="AD113"/>
  <c r="AD118"/>
  <c r="AD122"/>
  <c r="AD126"/>
  <c r="AD130"/>
  <c r="AD136"/>
  <c r="AD140"/>
  <c r="AD144"/>
  <c r="AD148"/>
  <c r="AD152"/>
  <c r="AD158"/>
  <c r="AD163"/>
  <c r="AD167"/>
  <c r="AD97"/>
  <c r="AG97" s="1"/>
  <c r="AD102"/>
  <c r="AD93"/>
  <c r="AG93" s="1"/>
  <c r="AD18"/>
  <c r="AG18" s="1"/>
  <c r="AI18" s="1"/>
  <c r="AD21"/>
  <c r="AD40"/>
  <c r="AD57"/>
  <c r="AD67"/>
  <c r="AD72"/>
  <c r="AD76"/>
  <c r="AD80"/>
  <c r="AD84"/>
  <c r="AD88"/>
  <c r="AD92"/>
  <c r="AD98"/>
  <c r="AD103"/>
  <c r="AD107"/>
  <c r="AD112"/>
  <c r="AD117"/>
  <c r="AD121"/>
  <c r="AD125"/>
  <c r="AD129"/>
  <c r="AD133"/>
  <c r="AD135"/>
  <c r="AD139"/>
  <c r="AD143"/>
  <c r="AD147"/>
  <c r="AD151"/>
  <c r="AD157"/>
  <c r="AD162"/>
  <c r="AD166"/>
  <c r="AD170"/>
  <c r="AD116"/>
  <c r="AG116" s="1"/>
  <c r="AD44"/>
  <c r="AD24"/>
  <c r="AD39"/>
  <c r="AD52"/>
  <c r="AD75"/>
  <c r="AD87"/>
  <c r="AD101"/>
  <c r="AD111"/>
  <c r="AD115"/>
  <c r="AD124"/>
  <c r="AD132"/>
  <c r="AD138"/>
  <c r="AD142"/>
  <c r="AD146"/>
  <c r="AD155"/>
  <c r="AD161"/>
  <c r="AD165"/>
  <c r="AD169"/>
  <c r="AD16"/>
  <c r="AD35"/>
  <c r="AD48"/>
  <c r="AD15"/>
  <c r="AD34"/>
  <c r="AD47"/>
  <c r="AD65"/>
  <c r="AD79"/>
  <c r="AD96"/>
  <c r="AD120"/>
  <c r="AD19"/>
  <c r="AD27"/>
  <c r="AD38"/>
  <c r="AD46"/>
  <c r="AD55"/>
  <c r="AD69"/>
  <c r="AD78"/>
  <c r="AD86"/>
  <c r="AD95"/>
  <c r="AD110"/>
  <c r="AD119"/>
  <c r="AD137"/>
  <c r="AD145"/>
  <c r="AD164"/>
  <c r="AD63"/>
  <c r="AG63" s="1"/>
  <c r="AD154"/>
  <c r="AG154" s="1"/>
  <c r="AI154" s="1"/>
  <c r="J161" i="12"/>
  <c r="V106" i="18"/>
  <c r="AF106" s="1"/>
  <c r="I107" i="12" s="1"/>
  <c r="V82" i="18"/>
  <c r="AF82" s="1"/>
  <c r="I83" i="12" s="1"/>
  <c r="V81" i="18"/>
  <c r="AF81" s="1"/>
  <c r="I82" i="12" s="1"/>
  <c r="V147" i="18"/>
  <c r="AF147" s="1"/>
  <c r="I148" i="12" s="1"/>
  <c r="V38" i="18"/>
  <c r="AF38" s="1"/>
  <c r="I39" i="12" s="1"/>
  <c r="V33" i="18"/>
  <c r="AF33" s="1"/>
  <c r="I34" i="12" s="1"/>
  <c r="V68" i="18"/>
  <c r="AF68" s="1"/>
  <c r="I69" i="12" s="1"/>
  <c r="V120" i="18"/>
  <c r="AF120" s="1"/>
  <c r="V71"/>
  <c r="AF71" s="1"/>
  <c r="I72" i="12" s="1"/>
  <c r="V94" i="18"/>
  <c r="AF94" s="1"/>
  <c r="I95" i="12" s="1"/>
  <c r="V88" i="18"/>
  <c r="AF88" s="1"/>
  <c r="I89" i="12" s="1"/>
  <c r="V114" i="18"/>
  <c r="AF114" s="1"/>
  <c r="I115" i="12" s="1"/>
  <c r="V41" i="18"/>
  <c r="AF41" s="1"/>
  <c r="I42" i="12" s="1"/>
  <c r="V87" i="18"/>
  <c r="AF87" s="1"/>
  <c r="I88" i="12" s="1"/>
  <c r="R13" i="18"/>
  <c r="V15"/>
  <c r="AF15" s="1"/>
  <c r="I16" i="12" s="1"/>
  <c r="V32" i="18"/>
  <c r="AF32" s="1"/>
  <c r="I33" i="12" s="1"/>
  <c r="V62" i="18"/>
  <c r="AF62" s="1"/>
  <c r="I63" i="12" s="1"/>
  <c r="V79" i="18"/>
  <c r="AF79" s="1"/>
  <c r="I80" i="12" s="1"/>
  <c r="V123" i="18"/>
  <c r="AF123" s="1"/>
  <c r="I124" i="12" s="1"/>
  <c r="V27" i="18"/>
  <c r="AF27" s="1"/>
  <c r="I28" i="12" s="1"/>
  <c r="V43" i="18"/>
  <c r="AF43" s="1"/>
  <c r="I44" i="12" s="1"/>
  <c r="V59" i="18"/>
  <c r="AF59" s="1"/>
  <c r="I60" i="12" s="1"/>
  <c r="V78" i="18"/>
  <c r="AF78" s="1"/>
  <c r="I79" i="12" s="1"/>
  <c r="V95" i="18"/>
  <c r="AF95" s="1"/>
  <c r="I96" i="12" s="1"/>
  <c r="V113" i="18"/>
  <c r="AF113" s="1"/>
  <c r="I114" i="12" s="1"/>
  <c r="V130" i="18"/>
  <c r="AF130" s="1"/>
  <c r="I131" i="12" s="1"/>
  <c r="V144" i="18"/>
  <c r="AF144" s="1"/>
  <c r="V163"/>
  <c r="AF163" s="1"/>
  <c r="I164" i="12" s="1"/>
  <c r="V96" i="18"/>
  <c r="AF96" s="1"/>
  <c r="I97" i="12" s="1"/>
  <c r="V172" i="18"/>
  <c r="AF172" s="1"/>
  <c r="I173" i="12" s="1"/>
  <c r="V17" i="18"/>
  <c r="AF17" s="1"/>
  <c r="I18" i="12" s="1"/>
  <c r="V34" i="18"/>
  <c r="AF34" s="1"/>
  <c r="I35" i="12" s="1"/>
  <c r="V50" i="18"/>
  <c r="AF50" s="1"/>
  <c r="I51" i="12" s="1"/>
  <c r="V69" i="18"/>
  <c r="AF69" s="1"/>
  <c r="I70" i="12" s="1"/>
  <c r="V85" i="18"/>
  <c r="AF85" s="1"/>
  <c r="I86" i="12" s="1"/>
  <c r="V104" i="18"/>
  <c r="AF104" s="1"/>
  <c r="I105" i="12" s="1"/>
  <c r="V121" i="18"/>
  <c r="AF121" s="1"/>
  <c r="I122" i="12" s="1"/>
  <c r="V135" i="18"/>
  <c r="AF135" s="1"/>
  <c r="I136" i="12" s="1"/>
  <c r="V151" i="18"/>
  <c r="AF151" s="1"/>
  <c r="I152" i="12" s="1"/>
  <c r="V170" i="18"/>
  <c r="AF170" s="1"/>
  <c r="I171" i="12" s="1"/>
  <c r="V134" i="18"/>
  <c r="AF134" s="1"/>
  <c r="I135" i="12" s="1"/>
  <c r="V29" i="18"/>
  <c r="AF29" s="1"/>
  <c r="I30" i="12" s="1"/>
  <c r="V45" i="18"/>
  <c r="AF45" s="1"/>
  <c r="I46" i="12" s="1"/>
  <c r="V64" i="18"/>
  <c r="AF64" s="1"/>
  <c r="I65" i="12" s="1"/>
  <c r="V80" i="18"/>
  <c r="AF80" s="1"/>
  <c r="I81" i="12" s="1"/>
  <c r="V98" i="18"/>
  <c r="AF98" s="1"/>
  <c r="I99" i="12" s="1"/>
  <c r="V115" i="18"/>
  <c r="AF115" s="1"/>
  <c r="I116" i="12" s="1"/>
  <c r="V132" i="18"/>
  <c r="AF132" s="1"/>
  <c r="I133" i="12" s="1"/>
  <c r="V146" i="18"/>
  <c r="AF146" s="1"/>
  <c r="I147" i="12" s="1"/>
  <c r="V165" i="18"/>
  <c r="AF165" s="1"/>
  <c r="I166" i="12" s="1"/>
  <c r="V110" i="18"/>
  <c r="AF110" s="1"/>
  <c r="I111" i="12" s="1"/>
  <c r="V168" i="18"/>
  <c r="AF168" s="1"/>
  <c r="I169" i="12" s="1"/>
  <c r="W102" i="18"/>
  <c r="V20"/>
  <c r="AF20" s="1"/>
  <c r="I21" i="12" s="1"/>
  <c r="V40" i="18"/>
  <c r="AF40" s="1"/>
  <c r="I41" i="12" s="1"/>
  <c r="V67" i="18"/>
  <c r="AF67" s="1"/>
  <c r="I68" i="12" s="1"/>
  <c r="V83" i="18"/>
  <c r="AF83" s="1"/>
  <c r="I84" i="12" s="1"/>
  <c r="V141" i="18"/>
  <c r="AF141" s="1"/>
  <c r="I142" i="12" s="1"/>
  <c r="V47" i="18"/>
  <c r="AF47" s="1"/>
  <c r="I48" i="12" s="1"/>
  <c r="V100" i="18"/>
  <c r="AF100" s="1"/>
  <c r="I101" i="12" s="1"/>
  <c r="V118" i="18"/>
  <c r="AF118" s="1"/>
  <c r="I119" i="12" s="1"/>
  <c r="V54" i="18"/>
  <c r="AF54" s="1"/>
  <c r="I55" i="12" s="1"/>
  <c r="V73" i="18"/>
  <c r="AF73" s="1"/>
  <c r="I74" i="12" s="1"/>
  <c r="V89" i="18"/>
  <c r="AF89" s="1"/>
  <c r="I90" i="12" s="1"/>
  <c r="V108" i="18"/>
  <c r="AF108" s="1"/>
  <c r="I109" i="12" s="1"/>
  <c r="V125" i="18"/>
  <c r="AF125" s="1"/>
  <c r="I126" i="12" s="1"/>
  <c r="V139" i="18"/>
  <c r="AF139" s="1"/>
  <c r="V157"/>
  <c r="AF157" s="1"/>
  <c r="I158" i="12" s="1"/>
  <c r="V44" i="18"/>
  <c r="AF44" s="1"/>
  <c r="I45" i="12" s="1"/>
  <c r="V145" i="18"/>
  <c r="AF145" s="1"/>
  <c r="I146" i="12" s="1"/>
  <c r="V156" i="18"/>
  <c r="AF156" s="1"/>
  <c r="I157" i="12" s="1"/>
  <c r="V61" i="18"/>
  <c r="AF61" s="1"/>
  <c r="I62" i="12" s="1"/>
  <c r="V49" i="18"/>
  <c r="AF49" s="1"/>
  <c r="I50" i="12" s="1"/>
  <c r="V84" i="18"/>
  <c r="AF84" s="1"/>
  <c r="I85" i="12" s="1"/>
  <c r="V103" i="18"/>
  <c r="AF103" s="1"/>
  <c r="I104" i="12" s="1"/>
  <c r="V150" i="18"/>
  <c r="AF150" s="1"/>
  <c r="I151" i="12" s="1"/>
  <c r="V169" i="18"/>
  <c r="AF169" s="1"/>
  <c r="I170" i="12" s="1"/>
  <c r="V127" i="18"/>
  <c r="AF127" s="1"/>
  <c r="I128" i="12" s="1"/>
  <c r="V24" i="18"/>
  <c r="AF24" s="1"/>
  <c r="I25" i="12" s="1"/>
  <c r="V52" i="18"/>
  <c r="AF52" s="1"/>
  <c r="I53" i="12" s="1"/>
  <c r="V91" i="18"/>
  <c r="AF91" s="1"/>
  <c r="I92" i="12" s="1"/>
  <c r="V159" i="18"/>
  <c r="AF159" s="1"/>
  <c r="I160" i="12" s="1"/>
  <c r="V19" i="18"/>
  <c r="AF19" s="1"/>
  <c r="I20" i="12" s="1"/>
  <c r="V35" i="18"/>
  <c r="AF35" s="1"/>
  <c r="I36" i="12" s="1"/>
  <c r="V51" i="18"/>
  <c r="AF51" s="1"/>
  <c r="I52" i="12" s="1"/>
  <c r="V70" i="18"/>
  <c r="AF70" s="1"/>
  <c r="V86"/>
  <c r="AF86" s="1"/>
  <c r="I87" i="12" s="1"/>
  <c r="V105" i="18"/>
  <c r="AF105" s="1"/>
  <c r="I106" i="12" s="1"/>
  <c r="V122" i="18"/>
  <c r="AF122" s="1"/>
  <c r="I123" i="12" s="1"/>
  <c r="V136" i="18"/>
  <c r="AF136" s="1"/>
  <c r="I137" i="12" s="1"/>
  <c r="V152" i="18"/>
  <c r="AF152" s="1"/>
  <c r="I153" i="12" s="1"/>
  <c r="V171" i="18"/>
  <c r="AF171" s="1"/>
  <c r="I172" i="12" s="1"/>
  <c r="V131" i="18"/>
  <c r="AF131" s="1"/>
  <c r="V26"/>
  <c r="AF26" s="1"/>
  <c r="I27" i="12" s="1"/>
  <c r="V42" i="18"/>
  <c r="AF42" s="1"/>
  <c r="I43" i="12" s="1"/>
  <c r="V58" i="18"/>
  <c r="AF58" s="1"/>
  <c r="I59" i="12" s="1"/>
  <c r="V112" i="18"/>
  <c r="AF112" s="1"/>
  <c r="V129"/>
  <c r="AF129" s="1"/>
  <c r="I130" i="12" s="1"/>
  <c r="V143" i="18"/>
  <c r="AF143" s="1"/>
  <c r="I144" i="12" s="1"/>
  <c r="V162" i="18"/>
  <c r="AF162" s="1"/>
  <c r="I163" i="12" s="1"/>
  <c r="V101" i="18"/>
  <c r="AF101" s="1"/>
  <c r="I102" i="12" s="1"/>
  <c r="V164" i="18"/>
  <c r="AF164" s="1"/>
  <c r="I165" i="12" s="1"/>
  <c r="V21" i="18"/>
  <c r="AF21" s="1"/>
  <c r="I22" i="12" s="1"/>
  <c r="V37" i="18"/>
  <c r="AF37" s="1"/>
  <c r="I38" i="12" s="1"/>
  <c r="V53" i="18"/>
  <c r="AF53" s="1"/>
  <c r="I54" i="12" s="1"/>
  <c r="V72" i="18"/>
  <c r="AF72" s="1"/>
  <c r="I73" i="12" s="1"/>
  <c r="V107" i="18"/>
  <c r="AF107" s="1"/>
  <c r="V124"/>
  <c r="AF124" s="1"/>
  <c r="I125" i="12" s="1"/>
  <c r="V138" i="18"/>
  <c r="AF138" s="1"/>
  <c r="I139" i="12" s="1"/>
  <c r="V155" i="18"/>
  <c r="AF155" s="1"/>
  <c r="I156" i="12" s="1"/>
  <c r="V36" i="18"/>
  <c r="AF36" s="1"/>
  <c r="I37" i="12" s="1"/>
  <c r="V137" i="18"/>
  <c r="AF137" s="1"/>
  <c r="I138" i="12" s="1"/>
  <c r="V28" i="18"/>
  <c r="AF28" s="1"/>
  <c r="I29" i="12" s="1"/>
  <c r="V56" i="18"/>
  <c r="AF56" s="1"/>
  <c r="I57" i="12" s="1"/>
  <c r="V75" i="18"/>
  <c r="AF75" s="1"/>
  <c r="I76" i="12" s="1"/>
  <c r="V23" i="18"/>
  <c r="AF23" s="1"/>
  <c r="I24" i="12" s="1"/>
  <c r="V39" i="18"/>
  <c r="AF39" s="1"/>
  <c r="I40" i="12" s="1"/>
  <c r="V55" i="18"/>
  <c r="AF55" s="1"/>
  <c r="I56" i="12" s="1"/>
  <c r="V74" i="18"/>
  <c r="AF74" s="1"/>
  <c r="I75" i="12" s="1"/>
  <c r="V90" i="18"/>
  <c r="AF90" s="1"/>
  <c r="I91" i="12" s="1"/>
  <c r="V109" i="18"/>
  <c r="AF109" s="1"/>
  <c r="I110" i="12" s="1"/>
  <c r="V126" i="18"/>
  <c r="AF126" s="1"/>
  <c r="I127" i="12" s="1"/>
  <c r="V140" i="18"/>
  <c r="AF140" s="1"/>
  <c r="I141" i="12" s="1"/>
  <c r="V158" i="18"/>
  <c r="AF158" s="1"/>
  <c r="I159" i="12" s="1"/>
  <c r="V48" i="18"/>
  <c r="AF48" s="1"/>
  <c r="I49" i="12" s="1"/>
  <c r="V149" i="18"/>
  <c r="AF149" s="1"/>
  <c r="I150" i="12" s="1"/>
  <c r="V14" i="18"/>
  <c r="AF14" s="1"/>
  <c r="I15" i="12" s="1"/>
  <c r="V30" i="18"/>
  <c r="AF30" s="1"/>
  <c r="I31" i="12" s="1"/>
  <c r="V46" i="18"/>
  <c r="AF46" s="1"/>
  <c r="I47" i="12" s="1"/>
  <c r="V99" i="18"/>
  <c r="AF99" s="1"/>
  <c r="V117"/>
  <c r="AF117" s="1"/>
  <c r="I118" i="12" s="1"/>
  <c r="V133" i="18"/>
  <c r="AF133" s="1"/>
  <c r="I134" i="12" s="1"/>
  <c r="V166" i="18"/>
  <c r="AF166" s="1"/>
  <c r="V119"/>
  <c r="AF119" s="1"/>
  <c r="I120" i="12" s="1"/>
  <c r="V57" i="18"/>
  <c r="AF57" s="1"/>
  <c r="I58" i="12" s="1"/>
  <c r="V76" i="18"/>
  <c r="AF76" s="1"/>
  <c r="I77" i="12" s="1"/>
  <c r="V92" i="18"/>
  <c r="AF92" s="1"/>
  <c r="I93" i="12" s="1"/>
  <c r="V111" i="18"/>
  <c r="AF111" s="1"/>
  <c r="I112" i="12" s="1"/>
  <c r="V128" i="18"/>
  <c r="AF128" s="1"/>
  <c r="I129" i="12" s="1"/>
  <c r="V142" i="18"/>
  <c r="AF142" s="1"/>
  <c r="I143" i="12" s="1"/>
  <c r="V153" i="18"/>
  <c r="AF153" s="1"/>
  <c r="I154" i="12" s="1"/>
  <c r="N33" i="18"/>
  <c r="N45"/>
  <c r="N98"/>
  <c r="N72"/>
  <c r="N155"/>
  <c r="N61"/>
  <c r="N125"/>
  <c r="N64"/>
  <c r="N156"/>
  <c r="N86"/>
  <c r="N23"/>
  <c r="N110"/>
  <c r="N146"/>
  <c r="N42"/>
  <c r="N58"/>
  <c r="N129"/>
  <c r="N68"/>
  <c r="N103"/>
  <c r="N139"/>
  <c r="N162"/>
  <c r="N161"/>
  <c r="N17"/>
  <c r="N34"/>
  <c r="N121"/>
  <c r="N92"/>
  <c r="N128"/>
  <c r="N107"/>
  <c r="AG102" l="1"/>
  <c r="J103" i="12" s="1"/>
  <c r="AD150" i="18"/>
  <c r="W114"/>
  <c r="W68"/>
  <c r="V167"/>
  <c r="AF167" s="1"/>
  <c r="I168" i="12" s="1"/>
  <c r="W16" i="18"/>
  <c r="N170"/>
  <c r="N127"/>
  <c r="N143"/>
  <c r="AD29"/>
  <c r="J117" i="12"/>
  <c r="AI116" i="18"/>
  <c r="AI93"/>
  <c r="J94" i="12"/>
  <c r="J98"/>
  <c r="AI97" i="18"/>
  <c r="J19" i="12"/>
  <c r="J64"/>
  <c r="AI63" i="18"/>
  <c r="AD49"/>
  <c r="AD59"/>
  <c r="AD32"/>
  <c r="AD172"/>
  <c r="AD109"/>
  <c r="AD70"/>
  <c r="J155" i="12"/>
  <c r="AD37" i="18"/>
  <c r="AD33"/>
  <c r="AD66"/>
  <c r="AD68"/>
  <c r="AD62"/>
  <c r="V161"/>
  <c r="AF161" s="1"/>
  <c r="I162" i="12" s="1"/>
  <c r="V25" i="18"/>
  <c r="AF25" s="1"/>
  <c r="I26" i="12" s="1"/>
  <c r="V65" i="18"/>
  <c r="AF65" s="1"/>
  <c r="I66" i="12" s="1"/>
  <c r="W28" i="18"/>
  <c r="V16"/>
  <c r="AF16" s="1"/>
  <c r="V77"/>
  <c r="AF77" s="1"/>
  <c r="I78" i="12" s="1"/>
  <c r="W120" i="18"/>
  <c r="AG120" s="1"/>
  <c r="V31"/>
  <c r="AF31" s="1"/>
  <c r="I32" i="12" s="1"/>
  <c r="V148" i="18"/>
  <c r="AF148" s="1"/>
  <c r="I149" i="12" s="1"/>
  <c r="V22" i="18"/>
  <c r="AF22" s="1"/>
  <c r="I23" i="12" s="1"/>
  <c r="V66" i="18"/>
  <c r="AF66" s="1"/>
  <c r="I67" i="12" s="1"/>
  <c r="AI102" i="18"/>
  <c r="W131"/>
  <c r="AG131" s="1"/>
  <c r="W34"/>
  <c r="AG34" s="1"/>
  <c r="W67"/>
  <c r="W161"/>
  <c r="W92"/>
  <c r="AG92" s="1"/>
  <c r="W25"/>
  <c r="I167" i="12"/>
  <c r="W133" i="18"/>
  <c r="I100" i="12"/>
  <c r="W65" i="18"/>
  <c r="W149"/>
  <c r="W126"/>
  <c r="W55"/>
  <c r="W75"/>
  <c r="W124"/>
  <c r="W53"/>
  <c r="W101"/>
  <c r="W112"/>
  <c r="W42"/>
  <c r="AG42" s="1"/>
  <c r="I132" i="12"/>
  <c r="W152" i="18"/>
  <c r="W86"/>
  <c r="AG86" s="1"/>
  <c r="W19"/>
  <c r="W52"/>
  <c r="W150"/>
  <c r="I121" i="12"/>
  <c r="W84" i="18"/>
  <c r="W44"/>
  <c r="AG139"/>
  <c r="J140" i="12" s="1"/>
  <c r="I140"/>
  <c r="W108" i="18"/>
  <c r="W38"/>
  <c r="W148"/>
  <c r="W82"/>
  <c r="W40"/>
  <c r="W110"/>
  <c r="AG110" s="1"/>
  <c r="W115"/>
  <c r="W45"/>
  <c r="W151"/>
  <c r="W85"/>
  <c r="W17"/>
  <c r="AG17" s="1"/>
  <c r="W144"/>
  <c r="W78"/>
  <c r="W123"/>
  <c r="W15"/>
  <c r="AG45"/>
  <c r="AI45" s="1"/>
  <c r="W142"/>
  <c r="W76"/>
  <c r="W119"/>
  <c r="W117"/>
  <c r="W46"/>
  <c r="W48"/>
  <c r="W109"/>
  <c r="W39"/>
  <c r="W56"/>
  <c r="W36"/>
  <c r="W107"/>
  <c r="W37"/>
  <c r="W162"/>
  <c r="AG162" s="1"/>
  <c r="W94"/>
  <c r="W26"/>
  <c r="W136"/>
  <c r="W70"/>
  <c r="W159"/>
  <c r="W24"/>
  <c r="W61"/>
  <c r="W157"/>
  <c r="W89"/>
  <c r="W22"/>
  <c r="W66"/>
  <c r="W141"/>
  <c r="W20"/>
  <c r="W165"/>
  <c r="W98"/>
  <c r="AG98" s="1"/>
  <c r="W29"/>
  <c r="W135"/>
  <c r="W69"/>
  <c r="W172"/>
  <c r="W130"/>
  <c r="W59"/>
  <c r="W79"/>
  <c r="W153"/>
  <c r="W128"/>
  <c r="AG128" s="1"/>
  <c r="W57"/>
  <c r="W166"/>
  <c r="AG166" s="1"/>
  <c r="W99"/>
  <c r="W30"/>
  <c r="W158"/>
  <c r="W90"/>
  <c r="W23"/>
  <c r="AG23" s="1"/>
  <c r="W155"/>
  <c r="AG155" s="1"/>
  <c r="W88"/>
  <c r="W21"/>
  <c r="W143"/>
  <c r="I113" i="12"/>
  <c r="W122" i="18"/>
  <c r="W51"/>
  <c r="W91"/>
  <c r="W127"/>
  <c r="W156"/>
  <c r="W139"/>
  <c r="W73"/>
  <c r="W118"/>
  <c r="W47"/>
  <c r="W83"/>
  <c r="W146"/>
  <c r="AG146" s="1"/>
  <c r="W80"/>
  <c r="W134"/>
  <c r="W121"/>
  <c r="AG121" s="1"/>
  <c r="W50"/>
  <c r="W96"/>
  <c r="I145" i="12"/>
  <c r="W113" i="18"/>
  <c r="W43"/>
  <c r="W62"/>
  <c r="W87"/>
  <c r="W111"/>
  <c r="W41"/>
  <c r="W147"/>
  <c r="W81"/>
  <c r="W14"/>
  <c r="W140"/>
  <c r="W74"/>
  <c r="W106"/>
  <c r="W138"/>
  <c r="I108" i="12"/>
  <c r="AG107" i="18"/>
  <c r="J108" i="12" s="1"/>
  <c r="W72" i="18"/>
  <c r="AG72" s="1"/>
  <c r="W164"/>
  <c r="W129"/>
  <c r="AG129" s="1"/>
  <c r="W58"/>
  <c r="AG58" s="1"/>
  <c r="W171"/>
  <c r="W105"/>
  <c r="I71" i="12"/>
  <c r="W35" i="18"/>
  <c r="W71"/>
  <c r="W169"/>
  <c r="W103"/>
  <c r="AG103" s="1"/>
  <c r="W33"/>
  <c r="W145"/>
  <c r="W125"/>
  <c r="AG125" s="1"/>
  <c r="W54"/>
  <c r="W167"/>
  <c r="W100"/>
  <c r="W31"/>
  <c r="W168"/>
  <c r="W132"/>
  <c r="W64"/>
  <c r="AG64" s="1"/>
  <c r="W170"/>
  <c r="W104"/>
  <c r="W163"/>
  <c r="W95"/>
  <c r="W27"/>
  <c r="W32"/>
  <c r="N53"/>
  <c r="N142"/>
  <c r="N29"/>
  <c r="N147"/>
  <c r="N38"/>
  <c r="N112"/>
  <c r="AG112" s="1"/>
  <c r="N39"/>
  <c r="N138"/>
  <c r="N135"/>
  <c r="N106"/>
  <c r="N90"/>
  <c r="N43"/>
  <c r="N99"/>
  <c r="AG99" s="1"/>
  <c r="N14"/>
  <c r="N30"/>
  <c r="N157"/>
  <c r="N22"/>
  <c r="N78"/>
  <c r="N74"/>
  <c r="N137"/>
  <c r="N71"/>
  <c r="N75"/>
  <c r="N24"/>
  <c r="N118"/>
  <c r="N47"/>
  <c r="N109"/>
  <c r="N140"/>
  <c r="N145"/>
  <c r="N59"/>
  <c r="N51"/>
  <c r="N87"/>
  <c r="N148"/>
  <c r="N79"/>
  <c r="N119"/>
  <c r="N83"/>
  <c r="N48"/>
  <c r="N100"/>
  <c r="N96"/>
  <c r="N62"/>
  <c r="N158"/>
  <c r="N113"/>
  <c r="N172"/>
  <c r="N91"/>
  <c r="N56"/>
  <c r="N152"/>
  <c r="N122"/>
  <c r="N35"/>
  <c r="N114"/>
  <c r="N130"/>
  <c r="N123"/>
  <c r="N52"/>
  <c r="N20"/>
  <c r="N40"/>
  <c r="N171"/>
  <c r="N136"/>
  <c r="N105"/>
  <c r="N19"/>
  <c r="N37"/>
  <c r="N133"/>
  <c r="N65"/>
  <c r="N151"/>
  <c r="N141"/>
  <c r="N111"/>
  <c r="N76"/>
  <c r="N41"/>
  <c r="N85"/>
  <c r="N50"/>
  <c r="N132"/>
  <c r="N108"/>
  <c r="N73"/>
  <c r="N168"/>
  <c r="N77"/>
  <c r="N169"/>
  <c r="N124"/>
  <c r="N88"/>
  <c r="N21"/>
  <c r="N117"/>
  <c r="N81"/>
  <c r="N57"/>
  <c r="N25"/>
  <c r="N104"/>
  <c r="N69"/>
  <c r="N115"/>
  <c r="N80"/>
  <c r="N89"/>
  <c r="N54"/>
  <c r="N149"/>
  <c r="N120"/>
  <c r="N84"/>
  <c r="AG84" s="1"/>
  <c r="N49"/>
  <c r="N94"/>
  <c r="N26"/>
  <c r="N165"/>
  <c r="N150"/>
  <c r="AG133" l="1"/>
  <c r="AG52"/>
  <c r="AG26"/>
  <c r="J27" i="12" s="1"/>
  <c r="AG119" i="18"/>
  <c r="AI119" s="1"/>
  <c r="AG75"/>
  <c r="AI75" s="1"/>
  <c r="AG16"/>
  <c r="J17" i="12" s="1"/>
  <c r="AG115" i="18"/>
  <c r="AI115" s="1"/>
  <c r="AG148"/>
  <c r="J149" i="12" s="1"/>
  <c r="AG124" i="18"/>
  <c r="AI124" s="1"/>
  <c r="W77"/>
  <c r="AG77" s="1"/>
  <c r="AI77" s="1"/>
  <c r="AG19"/>
  <c r="AI19" s="1"/>
  <c r="AG161"/>
  <c r="J162" i="12" s="1"/>
  <c r="AG136" i="18"/>
  <c r="AI136" s="1"/>
  <c r="AG40"/>
  <c r="J41" i="12" s="1"/>
  <c r="AG35" i="18"/>
  <c r="J36" i="12" s="1"/>
  <c r="AG39" i="18"/>
  <c r="AI39" s="1"/>
  <c r="AG38"/>
  <c r="J39" i="12" s="1"/>
  <c r="W49" i="18"/>
  <c r="AG49" s="1"/>
  <c r="AG108"/>
  <c r="J109" i="12" s="1"/>
  <c r="AG151" i="18"/>
  <c r="J152" i="12" s="1"/>
  <c r="AG171" i="18"/>
  <c r="AI171" s="1"/>
  <c r="AG20"/>
  <c r="AI20" s="1"/>
  <c r="AG145"/>
  <c r="J146" i="12" s="1"/>
  <c r="AG14" i="18"/>
  <c r="AI14" s="1"/>
  <c r="W137"/>
  <c r="AG137" s="1"/>
  <c r="AI137" s="1"/>
  <c r="AG170"/>
  <c r="AI170" s="1"/>
  <c r="N153"/>
  <c r="AG153" s="1"/>
  <c r="AI153" s="1"/>
  <c r="N55"/>
  <c r="AG55" s="1"/>
  <c r="J56" i="12" s="1"/>
  <c r="N36" i="18"/>
  <c r="AG36" s="1"/>
  <c r="AI36" s="1"/>
  <c r="AG143"/>
  <c r="J144" i="12" s="1"/>
  <c r="N31" i="18"/>
  <c r="AG31" s="1"/>
  <c r="AI31" s="1"/>
  <c r="N66"/>
  <c r="AG66" s="1"/>
  <c r="AI66" s="1"/>
  <c r="N164"/>
  <c r="AG164" s="1"/>
  <c r="AI164" s="1"/>
  <c r="N44"/>
  <c r="AG44" s="1"/>
  <c r="N163"/>
  <c r="AG163" s="1"/>
  <c r="J164" i="12" s="1"/>
  <c r="N126" i="18"/>
  <c r="AG126" s="1"/>
  <c r="J127" i="12" s="1"/>
  <c r="AG33" i="18"/>
  <c r="AI33" s="1"/>
  <c r="I17" i="12"/>
  <c r="AG68" i="18"/>
  <c r="J69" i="12" s="1"/>
  <c r="AG70" i="18"/>
  <c r="AI70" s="1"/>
  <c r="AD61"/>
  <c r="AG61" s="1"/>
  <c r="J62" i="12" s="1"/>
  <c r="AD156" i="18"/>
  <c r="AG156" s="1"/>
  <c r="AG114"/>
  <c r="J115" i="12" s="1"/>
  <c r="AG100" i="18"/>
  <c r="J101" i="12" s="1"/>
  <c r="AG94" i="18"/>
  <c r="J95" i="12" s="1"/>
  <c r="AG89" i="18"/>
  <c r="AI89" s="1"/>
  <c r="AG117"/>
  <c r="J118" i="12" s="1"/>
  <c r="AG21" i="18"/>
  <c r="AI21" s="1"/>
  <c r="AG150"/>
  <c r="AI150" s="1"/>
  <c r="AG80"/>
  <c r="J81" i="12" s="1"/>
  <c r="AG25" i="18"/>
  <c r="J26" i="12" s="1"/>
  <c r="AG73" i="18"/>
  <c r="AI73" s="1"/>
  <c r="AG76"/>
  <c r="J77" i="12" s="1"/>
  <c r="AG65" i="18"/>
  <c r="AI65" s="1"/>
  <c r="AG37"/>
  <c r="AI37" s="1"/>
  <c r="AG152"/>
  <c r="J153" i="12" s="1"/>
  <c r="AG48" i="18"/>
  <c r="J49" i="12" s="1"/>
  <c r="AG165" i="18"/>
  <c r="AI165" s="1"/>
  <c r="AG149"/>
  <c r="J150" i="12" s="1"/>
  <c r="J46"/>
  <c r="AG88" i="18"/>
  <c r="AI88" s="1"/>
  <c r="AG130"/>
  <c r="AI130" s="1"/>
  <c r="AG56"/>
  <c r="AI56" s="1"/>
  <c r="AG78"/>
  <c r="AI78" s="1"/>
  <c r="J163" i="12"/>
  <c r="AI162" i="18"/>
  <c r="AG57"/>
  <c r="AI57" s="1"/>
  <c r="AG123"/>
  <c r="AI123" s="1"/>
  <c r="AG53"/>
  <c r="AI53" s="1"/>
  <c r="AG54"/>
  <c r="AI54" s="1"/>
  <c r="AG69"/>
  <c r="AI69" s="1"/>
  <c r="AG132"/>
  <c r="AI132" s="1"/>
  <c r="AG85"/>
  <c r="AI85" s="1"/>
  <c r="AG141"/>
  <c r="J142" i="12" s="1"/>
  <c r="AI34" i="18"/>
  <c r="J35" i="12"/>
  <c r="AG81" i="18"/>
  <c r="AI81" s="1"/>
  <c r="AG111"/>
  <c r="AI111" s="1"/>
  <c r="AG91"/>
  <c r="AI91" s="1"/>
  <c r="AG172"/>
  <c r="J173" i="12" s="1"/>
  <c r="AG158" i="18"/>
  <c r="J159" i="12" s="1"/>
  <c r="AG109" i="18"/>
  <c r="AI109" s="1"/>
  <c r="AG24"/>
  <c r="J25" i="12" s="1"/>
  <c r="AI155" i="18"/>
  <c r="J156" i="12"/>
  <c r="J93"/>
  <c r="AI92" i="18"/>
  <c r="AG104"/>
  <c r="J105" i="12" s="1"/>
  <c r="AG122" i="18"/>
  <c r="J123" i="12" s="1"/>
  <c r="AG113" i="18"/>
  <c r="AI113" s="1"/>
  <c r="AG157"/>
  <c r="J158" i="12" s="1"/>
  <c r="AG138" i="18"/>
  <c r="AG29"/>
  <c r="AI29" s="1"/>
  <c r="AI129"/>
  <c r="J130" i="12"/>
  <c r="AG71" i="18"/>
  <c r="AI71" s="1"/>
  <c r="AG74"/>
  <c r="J75" i="12" s="1"/>
  <c r="AG22" i="18"/>
  <c r="AG30"/>
  <c r="J31" i="12" s="1"/>
  <c r="AG43" i="18"/>
  <c r="J44" i="12" s="1"/>
  <c r="AG90" i="18"/>
  <c r="J91" i="12" s="1"/>
  <c r="AG142" i="18"/>
  <c r="AI110"/>
  <c r="J111" i="12"/>
  <c r="J87"/>
  <c r="AI86" i="18"/>
  <c r="AI42"/>
  <c r="J43" i="12"/>
  <c r="AG169" i="18"/>
  <c r="J170" i="12" s="1"/>
  <c r="AG168" i="18"/>
  <c r="AI168" s="1"/>
  <c r="AG105"/>
  <c r="J106" i="12" s="1"/>
  <c r="AG62" i="18"/>
  <c r="AI62" s="1"/>
  <c r="AG79"/>
  <c r="J80" i="12" s="1"/>
  <c r="AG87" i="18"/>
  <c r="J88" i="12" s="1"/>
  <c r="AG59" i="18"/>
  <c r="J60" i="12" s="1"/>
  <c r="AG47" i="18"/>
  <c r="AI47" s="1"/>
  <c r="AI146"/>
  <c r="J147" i="12"/>
  <c r="AI98" i="18"/>
  <c r="J99" i="12"/>
  <c r="AI17" i="18"/>
  <c r="J18" i="12"/>
  <c r="AG50" i="18"/>
  <c r="AI50" s="1"/>
  <c r="AG41"/>
  <c r="AI41" s="1"/>
  <c r="AG96"/>
  <c r="AI96" s="1"/>
  <c r="AG127"/>
  <c r="J128" i="12" s="1"/>
  <c r="AG83" i="18"/>
  <c r="AG51"/>
  <c r="AI51" s="1"/>
  <c r="AG118"/>
  <c r="AI118" s="1"/>
  <c r="AG147"/>
  <c r="AI64"/>
  <c r="J65" i="12"/>
  <c r="J126"/>
  <c r="AI125" i="18"/>
  <c r="AI72"/>
  <c r="J73" i="12"/>
  <c r="AI121" i="18"/>
  <c r="J122" i="12"/>
  <c r="AI166" i="18"/>
  <c r="J167" i="12"/>
  <c r="AI128" i="18"/>
  <c r="J129" i="12"/>
  <c r="AI103" i="18"/>
  <c r="J104" i="12"/>
  <c r="AI58" i="18"/>
  <c r="J59" i="12"/>
  <c r="AI23" i="18"/>
  <c r="J24" i="12"/>
  <c r="AI112" i="18"/>
  <c r="J113" i="12"/>
  <c r="AG140" i="18"/>
  <c r="AI140" s="1"/>
  <c r="AG106"/>
  <c r="AG135"/>
  <c r="AI120"/>
  <c r="J121" i="12"/>
  <c r="AI99" i="18"/>
  <c r="J100" i="12"/>
  <c r="AI131" i="18"/>
  <c r="J132" i="12"/>
  <c r="N134" i="18"/>
  <c r="AG134" s="1"/>
  <c r="J135" i="12" s="1"/>
  <c r="N82" i="18"/>
  <c r="AG82" s="1"/>
  <c r="J83" i="12" s="1"/>
  <c r="N144" i="18"/>
  <c r="AG144" s="1"/>
  <c r="J145" i="12" s="1"/>
  <c r="N46" i="18"/>
  <c r="AG46" s="1"/>
  <c r="AI46" s="1"/>
  <c r="N32"/>
  <c r="AG32" s="1"/>
  <c r="J33" i="12" s="1"/>
  <c r="N167" i="18"/>
  <c r="AG167" s="1"/>
  <c r="AI167" s="1"/>
  <c r="N28"/>
  <c r="AG28" s="1"/>
  <c r="J29" i="12" s="1"/>
  <c r="N15" i="18"/>
  <c r="AG15" s="1"/>
  <c r="AI15" s="1"/>
  <c r="N67"/>
  <c r="AG67" s="1"/>
  <c r="AI67" s="1"/>
  <c r="N27"/>
  <c r="AG27" s="1"/>
  <c r="AI27" s="1"/>
  <c r="N95"/>
  <c r="AG95" s="1"/>
  <c r="AI95" s="1"/>
  <c r="N101"/>
  <c r="AG101" s="1"/>
  <c r="AI101" s="1"/>
  <c r="N159"/>
  <c r="AG159" s="1"/>
  <c r="AI159" s="1"/>
  <c r="J172" i="12"/>
  <c r="AI52" i="18"/>
  <c r="J53" i="12"/>
  <c r="AI133" i="18"/>
  <c r="J134" i="12"/>
  <c r="J85"/>
  <c r="AI84" i="18"/>
  <c r="J116" i="12" l="1"/>
  <c r="AI26" i="18"/>
  <c r="AI40"/>
  <c r="J20" i="12"/>
  <c r="J90"/>
  <c r="AI114" i="18"/>
  <c r="AI35"/>
  <c r="J120" i="12"/>
  <c r="AI16" i="18"/>
  <c r="J37" i="12"/>
  <c r="AI144" i="18"/>
  <c r="J74" i="12"/>
  <c r="J21"/>
  <c r="AI148" i="18"/>
  <c r="J76" i="12"/>
  <c r="AI108" i="18"/>
  <c r="AI152"/>
  <c r="AI145"/>
  <c r="AI44"/>
  <c r="J45" i="12"/>
  <c r="AI151" i="18"/>
  <c r="J154" i="12"/>
  <c r="J57"/>
  <c r="J137"/>
  <c r="AI141" i="18"/>
  <c r="J125" i="12"/>
  <c r="J40"/>
  <c r="J82"/>
  <c r="AI143" i="18"/>
  <c r="AI117"/>
  <c r="J133" i="12"/>
  <c r="AI94" i="18"/>
  <c r="J50" i="12"/>
  <c r="AI49" i="18"/>
  <c r="J171" i="12"/>
  <c r="AI38" i="18"/>
  <c r="J71" i="12"/>
  <c r="J15"/>
  <c r="AI80" i="18"/>
  <c r="AI48"/>
  <c r="AI24"/>
  <c r="AI43"/>
  <c r="J72" i="12"/>
  <c r="AI61" i="18"/>
  <c r="J22" i="12"/>
  <c r="J112"/>
  <c r="AI158" i="18"/>
  <c r="J67" i="12"/>
  <c r="AI55" i="18"/>
  <c r="J34" i="12"/>
  <c r="J70"/>
  <c r="J166"/>
  <c r="AI104" i="18"/>
  <c r="AI76"/>
  <c r="J169" i="12"/>
  <c r="J38"/>
  <c r="AI149" i="18"/>
  <c r="J78" i="12"/>
  <c r="J151"/>
  <c r="J124"/>
  <c r="AI68" i="18"/>
  <c r="J114" i="12"/>
  <c r="J89"/>
  <c r="J66"/>
  <c r="AI25" i="18"/>
  <c r="J58" i="12"/>
  <c r="J138"/>
  <c r="J86"/>
  <c r="AI172" i="18"/>
  <c r="AI100"/>
  <c r="J157" i="12"/>
  <c r="AI156" i="18"/>
  <c r="AI169"/>
  <c r="AI126"/>
  <c r="J165" i="12"/>
  <c r="J141"/>
  <c r="J42"/>
  <c r="AI163" i="18"/>
  <c r="J79" i="12"/>
  <c r="J168"/>
  <c r="J55"/>
  <c r="J131"/>
  <c r="AI105" i="18"/>
  <c r="AI122"/>
  <c r="J30" i="12"/>
  <c r="AI134" i="18"/>
  <c r="J32" i="12"/>
  <c r="J110"/>
  <c r="J48"/>
  <c r="J92"/>
  <c r="AI90" i="18"/>
  <c r="AI28"/>
  <c r="J54" i="12"/>
  <c r="J51"/>
  <c r="AI59" i="18"/>
  <c r="AI127"/>
  <c r="J119" i="12"/>
  <c r="AI32" i="18"/>
  <c r="J63" i="12"/>
  <c r="AI74" i="18"/>
  <c r="AI79"/>
  <c r="J52" i="12"/>
  <c r="AI157" i="18"/>
  <c r="J139" i="12"/>
  <c r="AI138" i="18"/>
  <c r="AI142"/>
  <c r="J143" i="12"/>
  <c r="AI22" i="18"/>
  <c r="J23" i="12"/>
  <c r="AI30" i="18"/>
  <c r="AI87"/>
  <c r="J16" i="12"/>
  <c r="J102"/>
  <c r="AI82" i="18"/>
  <c r="J97" i="12"/>
  <c r="J148"/>
  <c r="AI147" i="18"/>
  <c r="AI83"/>
  <c r="J84" i="12"/>
  <c r="P13" i="18"/>
  <c r="AI106"/>
  <c r="J107" i="12"/>
  <c r="J68"/>
  <c r="J136"/>
  <c r="AI135" i="18"/>
  <c r="J47" i="12"/>
  <c r="J160"/>
  <c r="J28"/>
  <c r="J96"/>
  <c r="V13" i="18" l="1"/>
  <c r="AF13" s="1"/>
  <c r="I14" i="12" s="1"/>
  <c r="AD13" i="18" l="1"/>
  <c r="W13"/>
  <c r="H13" i="17"/>
  <c r="N13" i="18" l="1"/>
  <c r="AG13" s="1"/>
  <c r="J14" i="12" s="1"/>
  <c r="AI13" i="18" l="1"/>
  <c r="AI13" i="17"/>
  <c r="AI16"/>
  <c r="AI20"/>
  <c r="AI24"/>
  <c r="AI28"/>
  <c r="AI32"/>
  <c r="AI36"/>
  <c r="AI40"/>
  <c r="AI44"/>
  <c r="AI48"/>
  <c r="AI52"/>
  <c r="AI56"/>
  <c r="AI60"/>
  <c r="AI64"/>
  <c r="AI68"/>
  <c r="AI72"/>
  <c r="AI76"/>
  <c r="AI80"/>
  <c r="AI84"/>
  <c r="AI88"/>
  <c r="AI92"/>
  <c r="AI96"/>
  <c r="AI100"/>
  <c r="AI104"/>
  <c r="AI108"/>
  <c r="AI112"/>
  <c r="AI116"/>
  <c r="AI120"/>
  <c r="AI124"/>
  <c r="AI128"/>
  <c r="AI132"/>
  <c r="AI138"/>
  <c r="AI142"/>
  <c r="AI146"/>
  <c r="AI150"/>
  <c r="AI154"/>
  <c r="AI158"/>
  <c r="AI162"/>
  <c r="AI166"/>
  <c r="AI170"/>
  <c r="AI15"/>
  <c r="AI19"/>
  <c r="AI23"/>
  <c r="AI27"/>
  <c r="AI31"/>
  <c r="AI35"/>
  <c r="AI39"/>
  <c r="AI43"/>
  <c r="AI47"/>
  <c r="AI51"/>
  <c r="AI55"/>
  <c r="AI59"/>
  <c r="AI63"/>
  <c r="AI67"/>
  <c r="AI71"/>
  <c r="AI75"/>
  <c r="AI79"/>
  <c r="AI83"/>
  <c r="AI87"/>
  <c r="AI91"/>
  <c r="AI95"/>
  <c r="AI99"/>
  <c r="AI103"/>
  <c r="AI107"/>
  <c r="AI111"/>
  <c r="AI115"/>
  <c r="AI119"/>
  <c r="AI123"/>
  <c r="AI127"/>
  <c r="AI131"/>
  <c r="AI134"/>
  <c r="AI137"/>
  <c r="AI141"/>
  <c r="AI145"/>
  <c r="AI149"/>
  <c r="AI153"/>
  <c r="AI157"/>
  <c r="AI161"/>
  <c r="AI165"/>
  <c r="AI169"/>
  <c r="AI18"/>
  <c r="AI22"/>
  <c r="AI26"/>
  <c r="AI30"/>
  <c r="AI34"/>
  <c r="AI38"/>
  <c r="AI42"/>
  <c r="AI46"/>
  <c r="AI50"/>
  <c r="AI54"/>
  <c r="AI58"/>
  <c r="AI62"/>
  <c r="AI66"/>
  <c r="AI70"/>
  <c r="AI74"/>
  <c r="AI78"/>
  <c r="AI82"/>
  <c r="AI86"/>
  <c r="AI90"/>
  <c r="AI94"/>
  <c r="AI98"/>
  <c r="AI102"/>
  <c r="AI106"/>
  <c r="AI110"/>
  <c r="AI114"/>
  <c r="AI118"/>
  <c r="AI122"/>
  <c r="AI126"/>
  <c r="AI130"/>
  <c r="AI136"/>
  <c r="AI140"/>
  <c r="AI144"/>
  <c r="AI148"/>
  <c r="AI152"/>
  <c r="AI156"/>
  <c r="AI160"/>
  <c r="AI164"/>
  <c r="AI168"/>
  <c r="AI172"/>
  <c r="AI14"/>
  <c r="AI17"/>
  <c r="AI21"/>
  <c r="AI25"/>
  <c r="AI29"/>
  <c r="AI33"/>
  <c r="AI37"/>
  <c r="AI41"/>
  <c r="AI45"/>
  <c r="AI49"/>
  <c r="AI53"/>
  <c r="AI57"/>
  <c r="AI61"/>
  <c r="AI65"/>
  <c r="AI69"/>
  <c r="AI73"/>
  <c r="AI77"/>
  <c r="AI81"/>
  <c r="AI85"/>
  <c r="AI89"/>
  <c r="AI93"/>
  <c r="AI97"/>
  <c r="AI101"/>
  <c r="AI105"/>
  <c r="AI109"/>
  <c r="AI113"/>
  <c r="AI117"/>
  <c r="AI121"/>
  <c r="AI125"/>
  <c r="AI129"/>
  <c r="AI133"/>
  <c r="AI135"/>
  <c r="AI139"/>
  <c r="AI143"/>
  <c r="AI147"/>
  <c r="AI151"/>
  <c r="AI155"/>
  <c r="AI159"/>
  <c r="AI163"/>
  <c r="AI167"/>
  <c r="AI171"/>
  <c r="AB15"/>
  <c r="AB19"/>
  <c r="AB23"/>
  <c r="AB27"/>
  <c r="AB31"/>
  <c r="AB35"/>
  <c r="AB39"/>
  <c r="AB43"/>
  <c r="AB47"/>
  <c r="AB51"/>
  <c r="AB55"/>
  <c r="AB59"/>
  <c r="AB63"/>
  <c r="AB67"/>
  <c r="AB71"/>
  <c r="AB75"/>
  <c r="AB79"/>
  <c r="AB83"/>
  <c r="AB87"/>
  <c r="AB91"/>
  <c r="AB95"/>
  <c r="AB99"/>
  <c r="AB103"/>
  <c r="AB107"/>
  <c r="AB111"/>
  <c r="AB115"/>
  <c r="AB119"/>
  <c r="AB123"/>
  <c r="AB127"/>
  <c r="AB131"/>
  <c r="AB134"/>
  <c r="AB137"/>
  <c r="AB141"/>
  <c r="AB145"/>
  <c r="AB149"/>
  <c r="AB153"/>
  <c r="AB157"/>
  <c r="AB161"/>
  <c r="AB165"/>
  <c r="AB169"/>
  <c r="AB18"/>
  <c r="AB22"/>
  <c r="AB26"/>
  <c r="AB30"/>
  <c r="AB34"/>
  <c r="AB38"/>
  <c r="AB42"/>
  <c r="AB46"/>
  <c r="AB50"/>
  <c r="AB54"/>
  <c r="AB58"/>
  <c r="AB62"/>
  <c r="AB66"/>
  <c r="AB70"/>
  <c r="AB74"/>
  <c r="AB78"/>
  <c r="AB82"/>
  <c r="AB86"/>
  <c r="AB90"/>
  <c r="AB94"/>
  <c r="AB98"/>
  <c r="AB102"/>
  <c r="AB106"/>
  <c r="AB110"/>
  <c r="AB114"/>
  <c r="AB118"/>
  <c r="AB122"/>
  <c r="AB126"/>
  <c r="AB130"/>
  <c r="AB136"/>
  <c r="AB140"/>
  <c r="AB144"/>
  <c r="AB148"/>
  <c r="AB152"/>
  <c r="AB156"/>
  <c r="AB160"/>
  <c r="AB164"/>
  <c r="AB168"/>
  <c r="AB172"/>
  <c r="AB14"/>
  <c r="AB17"/>
  <c r="AB21"/>
  <c r="AB25"/>
  <c r="AB29"/>
  <c r="AB33"/>
  <c r="AB37"/>
  <c r="AB41"/>
  <c r="AB45"/>
  <c r="AB49"/>
  <c r="AB53"/>
  <c r="AB57"/>
  <c r="AB61"/>
  <c r="AB65"/>
  <c r="AB69"/>
  <c r="AB73"/>
  <c r="AB77"/>
  <c r="AB81"/>
  <c r="AB85"/>
  <c r="AB89"/>
  <c r="AB93"/>
  <c r="AB97"/>
  <c r="AB101"/>
  <c r="AB105"/>
  <c r="AB109"/>
  <c r="AB113"/>
  <c r="AB117"/>
  <c r="AB121"/>
  <c r="AB125"/>
  <c r="AB129"/>
  <c r="AB133"/>
  <c r="AB135"/>
  <c r="AB139"/>
  <c r="AB143"/>
  <c r="AB147"/>
  <c r="AB151"/>
  <c r="AB155"/>
  <c r="AB159"/>
  <c r="AB163"/>
  <c r="AB167"/>
  <c r="AB171"/>
  <c r="AB13"/>
  <c r="AB16"/>
  <c r="AB20"/>
  <c r="AB24"/>
  <c r="AB28"/>
  <c r="AB32"/>
  <c r="AB36"/>
  <c r="AB40"/>
  <c r="AB44"/>
  <c r="AB48"/>
  <c r="AB52"/>
  <c r="AB56"/>
  <c r="AB60"/>
  <c r="AB64"/>
  <c r="AB68"/>
  <c r="AB72"/>
  <c r="AB76"/>
  <c r="AB80"/>
  <c r="AB84"/>
  <c r="AB88"/>
  <c r="AB92"/>
  <c r="AB96"/>
  <c r="AB100"/>
  <c r="AB104"/>
  <c r="AB108"/>
  <c r="AB112"/>
  <c r="AB116"/>
  <c r="AB120"/>
  <c r="AB124"/>
  <c r="AB128"/>
  <c r="AB132"/>
  <c r="AB138"/>
  <c r="AB142"/>
  <c r="AB146"/>
  <c r="AB150"/>
  <c r="AB154"/>
  <c r="AB158"/>
  <c r="AB162"/>
  <c r="AB166"/>
  <c r="AB170"/>
  <c r="Z18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6"/>
  <c r="Z140"/>
  <c r="Z144"/>
  <c r="Z148"/>
  <c r="Z152"/>
  <c r="Z156"/>
  <c r="Z160"/>
  <c r="Z164"/>
  <c r="Z168"/>
  <c r="Z172"/>
  <c r="Z14"/>
  <c r="Z17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5"/>
  <c r="Z139"/>
  <c r="Z143"/>
  <c r="Z147"/>
  <c r="Z151"/>
  <c r="Z155"/>
  <c r="Z159"/>
  <c r="Z163"/>
  <c r="Z167"/>
  <c r="Z171"/>
  <c r="Z13"/>
  <c r="Z16"/>
  <c r="Z20"/>
  <c r="Z24"/>
  <c r="Z28"/>
  <c r="Z32"/>
  <c r="Z36"/>
  <c r="Z40"/>
  <c r="Z44"/>
  <c r="Z48"/>
  <c r="Z52"/>
  <c r="Z56"/>
  <c r="Z60"/>
  <c r="Z64"/>
  <c r="Z68"/>
  <c r="Z72"/>
  <c r="Z76"/>
  <c r="Z80"/>
  <c r="Z84"/>
  <c r="Z88"/>
  <c r="Z92"/>
  <c r="Z96"/>
  <c r="Z100"/>
  <c r="Z104"/>
  <c r="Z108"/>
  <c r="Z112"/>
  <c r="Z116"/>
  <c r="Z120"/>
  <c r="Z124"/>
  <c r="Z128"/>
  <c r="Z132"/>
  <c r="Z138"/>
  <c r="Z142"/>
  <c r="Z146"/>
  <c r="Z150"/>
  <c r="Z154"/>
  <c r="Z158"/>
  <c r="Z162"/>
  <c r="Z166"/>
  <c r="Z170"/>
  <c r="Z15"/>
  <c r="Z19"/>
  <c r="Z23"/>
  <c r="Z27"/>
  <c r="Z31"/>
  <c r="Z35"/>
  <c r="Z39"/>
  <c r="Z43"/>
  <c r="Z47"/>
  <c r="Z51"/>
  <c r="Z55"/>
  <c r="Z59"/>
  <c r="Z63"/>
  <c r="Z67"/>
  <c r="Z71"/>
  <c r="Z75"/>
  <c r="Z79"/>
  <c r="Z83"/>
  <c r="Z87"/>
  <c r="Z91"/>
  <c r="Z95"/>
  <c r="Z99"/>
  <c r="Z103"/>
  <c r="Z107"/>
  <c r="Z111"/>
  <c r="Z115"/>
  <c r="Z119"/>
  <c r="Z123"/>
  <c r="Z127"/>
  <c r="Z131"/>
  <c r="Z134"/>
  <c r="Z137"/>
  <c r="Z141"/>
  <c r="Z145"/>
  <c r="Z149"/>
  <c r="Z153"/>
  <c r="Z157"/>
  <c r="Z161"/>
  <c r="Z165"/>
  <c r="Z169"/>
  <c r="U14"/>
  <c r="U17"/>
  <c r="U21"/>
  <c r="U25"/>
  <c r="U29"/>
  <c r="U33"/>
  <c r="U37"/>
  <c r="U41"/>
  <c r="U45"/>
  <c r="U49"/>
  <c r="U53"/>
  <c r="U57"/>
  <c r="U61"/>
  <c r="U65"/>
  <c r="U69"/>
  <c r="U73"/>
  <c r="U77"/>
  <c r="U81"/>
  <c r="U85"/>
  <c r="U89"/>
  <c r="U93"/>
  <c r="U97"/>
  <c r="U101"/>
  <c r="U105"/>
  <c r="U109"/>
  <c r="U113"/>
  <c r="U117"/>
  <c r="U121"/>
  <c r="U125"/>
  <c r="U129"/>
  <c r="U133"/>
  <c r="U135"/>
  <c r="U139"/>
  <c r="U143"/>
  <c r="U147"/>
  <c r="U151"/>
  <c r="U155"/>
  <c r="U159"/>
  <c r="U163"/>
  <c r="U167"/>
  <c r="U171"/>
  <c r="T14"/>
  <c r="T20"/>
  <c r="T16"/>
  <c r="T29"/>
  <c r="T25"/>
  <c r="T43"/>
  <c r="T39"/>
  <c r="T35"/>
  <c r="T171"/>
  <c r="T167"/>
  <c r="T163"/>
  <c r="T159"/>
  <c r="T155"/>
  <c r="T151"/>
  <c r="T147"/>
  <c r="T143"/>
  <c r="T139"/>
  <c r="T135"/>
  <c r="T133"/>
  <c r="T129"/>
  <c r="T125"/>
  <c r="T121"/>
  <c r="T117"/>
  <c r="T113"/>
  <c r="T109"/>
  <c r="T105"/>
  <c r="T101"/>
  <c r="T97"/>
  <c r="T93"/>
  <c r="T89"/>
  <c r="T85"/>
  <c r="T81"/>
  <c r="T77"/>
  <c r="T73"/>
  <c r="T69"/>
  <c r="T65"/>
  <c r="T61"/>
  <c r="T57"/>
  <c r="T53"/>
  <c r="T49"/>
  <c r="T13"/>
  <c r="U13"/>
  <c r="U16"/>
  <c r="U20"/>
  <c r="U24"/>
  <c r="U28"/>
  <c r="U32"/>
  <c r="U36"/>
  <c r="U40"/>
  <c r="U44"/>
  <c r="U48"/>
  <c r="U52"/>
  <c r="U56"/>
  <c r="U60"/>
  <c r="U64"/>
  <c r="U68"/>
  <c r="U72"/>
  <c r="U76"/>
  <c r="U80"/>
  <c r="U84"/>
  <c r="U88"/>
  <c r="U92"/>
  <c r="U96"/>
  <c r="U100"/>
  <c r="U104"/>
  <c r="U108"/>
  <c r="U112"/>
  <c r="U116"/>
  <c r="U120"/>
  <c r="U124"/>
  <c r="U128"/>
  <c r="U132"/>
  <c r="U138"/>
  <c r="U142"/>
  <c r="U146"/>
  <c r="U150"/>
  <c r="U154"/>
  <c r="U158"/>
  <c r="U162"/>
  <c r="U166"/>
  <c r="U170"/>
  <c r="T21"/>
  <c r="T17"/>
  <c r="T30"/>
  <c r="T26"/>
  <c r="T44"/>
  <c r="T40"/>
  <c r="T36"/>
  <c r="T172"/>
  <c r="T168"/>
  <c r="T164"/>
  <c r="T160"/>
  <c r="T156"/>
  <c r="T152"/>
  <c r="T148"/>
  <c r="T144"/>
  <c r="T140"/>
  <c r="T136"/>
  <c r="T130"/>
  <c r="T126"/>
  <c r="T122"/>
  <c r="T118"/>
  <c r="T114"/>
  <c r="T110"/>
  <c r="T106"/>
  <c r="T102"/>
  <c r="T98"/>
  <c r="T94"/>
  <c r="T90"/>
  <c r="T86"/>
  <c r="T82"/>
  <c r="T78"/>
  <c r="T74"/>
  <c r="T70"/>
  <c r="T66"/>
  <c r="T62"/>
  <c r="T58"/>
  <c r="T54"/>
  <c r="T50"/>
  <c r="T46"/>
  <c r="U15"/>
  <c r="U19"/>
  <c r="U23"/>
  <c r="U27"/>
  <c r="U31"/>
  <c r="U35"/>
  <c r="U39"/>
  <c r="U43"/>
  <c r="U47"/>
  <c r="U51"/>
  <c r="U55"/>
  <c r="U59"/>
  <c r="U63"/>
  <c r="U67"/>
  <c r="U71"/>
  <c r="U75"/>
  <c r="U79"/>
  <c r="U83"/>
  <c r="U87"/>
  <c r="U91"/>
  <c r="U95"/>
  <c r="U99"/>
  <c r="U103"/>
  <c r="U107"/>
  <c r="U111"/>
  <c r="U115"/>
  <c r="U119"/>
  <c r="U123"/>
  <c r="U127"/>
  <c r="U131"/>
  <c r="U134"/>
  <c r="U137"/>
  <c r="U141"/>
  <c r="U145"/>
  <c r="U149"/>
  <c r="U153"/>
  <c r="U157"/>
  <c r="U161"/>
  <c r="U165"/>
  <c r="U169"/>
  <c r="T15"/>
  <c r="T22"/>
  <c r="T18"/>
  <c r="T31"/>
  <c r="T27"/>
  <c r="T45"/>
  <c r="T41"/>
  <c r="T37"/>
  <c r="T33"/>
  <c r="T169"/>
  <c r="T165"/>
  <c r="T161"/>
  <c r="T157"/>
  <c r="T153"/>
  <c r="T149"/>
  <c r="T145"/>
  <c r="T141"/>
  <c r="T137"/>
  <c r="T134"/>
  <c r="T131"/>
  <c r="T127"/>
  <c r="T123"/>
  <c r="T119"/>
  <c r="T115"/>
  <c r="T111"/>
  <c r="T107"/>
  <c r="T103"/>
  <c r="T99"/>
  <c r="T95"/>
  <c r="T91"/>
  <c r="T87"/>
  <c r="T83"/>
  <c r="T79"/>
  <c r="T75"/>
  <c r="T71"/>
  <c r="T67"/>
  <c r="T63"/>
  <c r="T59"/>
  <c r="T55"/>
  <c r="T51"/>
  <c r="T47"/>
  <c r="U18"/>
  <c r="U22"/>
  <c r="U26"/>
  <c r="U30"/>
  <c r="U34"/>
  <c r="U38"/>
  <c r="U42"/>
  <c r="U46"/>
  <c r="U50"/>
  <c r="U54"/>
  <c r="U58"/>
  <c r="U62"/>
  <c r="U66"/>
  <c r="U70"/>
  <c r="U74"/>
  <c r="U78"/>
  <c r="U82"/>
  <c r="U86"/>
  <c r="U90"/>
  <c r="U94"/>
  <c r="U98"/>
  <c r="U102"/>
  <c r="U106"/>
  <c r="U110"/>
  <c r="U114"/>
  <c r="U118"/>
  <c r="U122"/>
  <c r="U126"/>
  <c r="U130"/>
  <c r="U136"/>
  <c r="U140"/>
  <c r="U144"/>
  <c r="U148"/>
  <c r="U152"/>
  <c r="U156"/>
  <c r="U160"/>
  <c r="U164"/>
  <c r="U168"/>
  <c r="U172"/>
  <c r="T23"/>
  <c r="T19"/>
  <c r="T32"/>
  <c r="T28"/>
  <c r="T24"/>
  <c r="T42"/>
  <c r="T38"/>
  <c r="T34"/>
  <c r="T170"/>
  <c r="T166"/>
  <c r="T162"/>
  <c r="T158"/>
  <c r="T154"/>
  <c r="T150"/>
  <c r="T146"/>
  <c r="T142"/>
  <c r="T138"/>
  <c r="T132"/>
  <c r="T128"/>
  <c r="T124"/>
  <c r="T120"/>
  <c r="T116"/>
  <c r="T112"/>
  <c r="T108"/>
  <c r="T104"/>
  <c r="T100"/>
  <c r="T96"/>
  <c r="T92"/>
  <c r="T88"/>
  <c r="T84"/>
  <c r="T80"/>
  <c r="T76"/>
  <c r="T72"/>
  <c r="T68"/>
  <c r="T64"/>
  <c r="T60"/>
  <c r="T56"/>
  <c r="T52"/>
  <c r="T48"/>
  <c r="S13"/>
  <c r="S16"/>
  <c r="S20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100"/>
  <c r="S104"/>
  <c r="S108"/>
  <c r="S112"/>
  <c r="S116"/>
  <c r="S120"/>
  <c r="S124"/>
  <c r="S128"/>
  <c r="S132"/>
  <c r="S138"/>
  <c r="S142"/>
  <c r="S146"/>
  <c r="S150"/>
  <c r="S154"/>
  <c r="S158"/>
  <c r="S162"/>
  <c r="S166"/>
  <c r="S170"/>
  <c r="R172"/>
  <c r="R168"/>
  <c r="R164"/>
  <c r="R160"/>
  <c r="R156"/>
  <c r="R152"/>
  <c r="R148"/>
  <c r="R144"/>
  <c r="R140"/>
  <c r="R136"/>
  <c r="R130"/>
  <c r="R126"/>
  <c r="R122"/>
  <c r="R118"/>
  <c r="R114"/>
  <c r="R110"/>
  <c r="R106"/>
  <c r="R102"/>
  <c r="R98"/>
  <c r="R94"/>
  <c r="R90"/>
  <c r="R86"/>
  <c r="R82"/>
  <c r="R78"/>
  <c r="R74"/>
  <c r="R70"/>
  <c r="R66"/>
  <c r="R62"/>
  <c r="R58"/>
  <c r="R54"/>
  <c r="R50"/>
  <c r="R46"/>
  <c r="R42"/>
  <c r="R38"/>
  <c r="R34"/>
  <c r="R30"/>
  <c r="R26"/>
  <c r="R22"/>
  <c r="R18"/>
  <c r="X155"/>
  <c r="S15"/>
  <c r="S19"/>
  <c r="S23"/>
  <c r="S27"/>
  <c r="S31"/>
  <c r="S35"/>
  <c r="S39"/>
  <c r="S43"/>
  <c r="S47"/>
  <c r="S51"/>
  <c r="S55"/>
  <c r="S59"/>
  <c r="S63"/>
  <c r="S67"/>
  <c r="S71"/>
  <c r="S75"/>
  <c r="S79"/>
  <c r="S83"/>
  <c r="S87"/>
  <c r="S91"/>
  <c r="S95"/>
  <c r="S99"/>
  <c r="S103"/>
  <c r="S107"/>
  <c r="S111"/>
  <c r="S115"/>
  <c r="S119"/>
  <c r="S123"/>
  <c r="S127"/>
  <c r="S131"/>
  <c r="S134"/>
  <c r="S137"/>
  <c r="S141"/>
  <c r="S145"/>
  <c r="S149"/>
  <c r="S153"/>
  <c r="S157"/>
  <c r="S161"/>
  <c r="S165"/>
  <c r="S169"/>
  <c r="R13"/>
  <c r="R169"/>
  <c r="R165"/>
  <c r="R161"/>
  <c r="R157"/>
  <c r="R153"/>
  <c r="R149"/>
  <c r="R145"/>
  <c r="R141"/>
  <c r="R137"/>
  <c r="R134"/>
  <c r="R131"/>
  <c r="R127"/>
  <c r="R123"/>
  <c r="R119"/>
  <c r="R115"/>
  <c r="R111"/>
  <c r="R107"/>
  <c r="R103"/>
  <c r="R99"/>
  <c r="R95"/>
  <c r="R91"/>
  <c r="R87"/>
  <c r="R83"/>
  <c r="R79"/>
  <c r="R75"/>
  <c r="R71"/>
  <c r="R67"/>
  <c r="R63"/>
  <c r="R59"/>
  <c r="R55"/>
  <c r="R51"/>
  <c r="R47"/>
  <c r="R43"/>
  <c r="R39"/>
  <c r="R35"/>
  <c r="R31"/>
  <c r="R27"/>
  <c r="R23"/>
  <c r="R19"/>
  <c r="R15"/>
  <c r="S18"/>
  <c r="S22"/>
  <c r="S26"/>
  <c r="S30"/>
  <c r="S34"/>
  <c r="S38"/>
  <c r="S42"/>
  <c r="S46"/>
  <c r="S50"/>
  <c r="S54"/>
  <c r="S58"/>
  <c r="S62"/>
  <c r="S66"/>
  <c r="S70"/>
  <c r="S74"/>
  <c r="S78"/>
  <c r="S82"/>
  <c r="S86"/>
  <c r="S90"/>
  <c r="S94"/>
  <c r="S98"/>
  <c r="S102"/>
  <c r="S106"/>
  <c r="S110"/>
  <c r="S114"/>
  <c r="S118"/>
  <c r="S122"/>
  <c r="S126"/>
  <c r="S130"/>
  <c r="S136"/>
  <c r="S140"/>
  <c r="S144"/>
  <c r="S148"/>
  <c r="S152"/>
  <c r="S156"/>
  <c r="S160"/>
  <c r="S164"/>
  <c r="S168"/>
  <c r="S172"/>
  <c r="R170"/>
  <c r="R166"/>
  <c r="R162"/>
  <c r="R158"/>
  <c r="R154"/>
  <c r="R150"/>
  <c r="R146"/>
  <c r="R142"/>
  <c r="R138"/>
  <c r="R132"/>
  <c r="R128"/>
  <c r="R124"/>
  <c r="R120"/>
  <c r="R116"/>
  <c r="R112"/>
  <c r="R108"/>
  <c r="R104"/>
  <c r="R100"/>
  <c r="R96"/>
  <c r="R92"/>
  <c r="R88"/>
  <c r="R84"/>
  <c r="R80"/>
  <c r="R76"/>
  <c r="R72"/>
  <c r="R68"/>
  <c r="R64"/>
  <c r="R60"/>
  <c r="R56"/>
  <c r="R52"/>
  <c r="R48"/>
  <c r="R44"/>
  <c r="R40"/>
  <c r="R36"/>
  <c r="R32"/>
  <c r="R28"/>
  <c r="R24"/>
  <c r="R20"/>
  <c r="R16"/>
  <c r="X25"/>
  <c r="X57"/>
  <c r="X89"/>
  <c r="X105"/>
  <c r="S14"/>
  <c r="S17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101"/>
  <c r="S105"/>
  <c r="S109"/>
  <c r="S113"/>
  <c r="S117"/>
  <c r="S121"/>
  <c r="S125"/>
  <c r="S129"/>
  <c r="S133"/>
  <c r="S135"/>
  <c r="S139"/>
  <c r="S143"/>
  <c r="S147"/>
  <c r="S151"/>
  <c r="S155"/>
  <c r="S159"/>
  <c r="S163"/>
  <c r="S167"/>
  <c r="S171"/>
  <c r="R171"/>
  <c r="R167"/>
  <c r="R163"/>
  <c r="R159"/>
  <c r="R155"/>
  <c r="R151"/>
  <c r="R147"/>
  <c r="R143"/>
  <c r="R139"/>
  <c r="R135"/>
  <c r="R133"/>
  <c r="R129"/>
  <c r="R125"/>
  <c r="R121"/>
  <c r="R117"/>
  <c r="R113"/>
  <c r="R109"/>
  <c r="R105"/>
  <c r="R101"/>
  <c r="R97"/>
  <c r="R93"/>
  <c r="R89"/>
  <c r="R85"/>
  <c r="R81"/>
  <c r="R77"/>
  <c r="R73"/>
  <c r="R69"/>
  <c r="R65"/>
  <c r="R61"/>
  <c r="R57"/>
  <c r="R53"/>
  <c r="R49"/>
  <c r="R45"/>
  <c r="R41"/>
  <c r="R37"/>
  <c r="R33"/>
  <c r="R29"/>
  <c r="R25"/>
  <c r="R21"/>
  <c r="R17"/>
  <c r="R14"/>
  <c r="X101"/>
  <c r="X135"/>
  <c r="X151"/>
  <c r="X21"/>
  <c r="X37"/>
  <c r="Q15"/>
  <c r="Q19"/>
  <c r="Q23"/>
  <c r="Q27"/>
  <c r="Q31"/>
  <c r="Q35"/>
  <c r="Q39"/>
  <c r="Q43"/>
  <c r="Q47"/>
  <c r="Q51"/>
  <c r="Q55"/>
  <c r="Q59"/>
  <c r="Q63"/>
  <c r="Q67"/>
  <c r="Q71"/>
  <c r="Q75"/>
  <c r="Q79"/>
  <c r="Q83"/>
  <c r="Q87"/>
  <c r="Q91"/>
  <c r="Q95"/>
  <c r="Q99"/>
  <c r="Q103"/>
  <c r="Q107"/>
  <c r="Q111"/>
  <c r="Q115"/>
  <c r="Q119"/>
  <c r="Q123"/>
  <c r="Q127"/>
  <c r="Q131"/>
  <c r="Q134"/>
  <c r="Q137"/>
  <c r="Q141"/>
  <c r="Q145"/>
  <c r="Q149"/>
  <c r="Q153"/>
  <c r="Q157"/>
  <c r="Q161"/>
  <c r="Q165"/>
  <c r="Q169"/>
  <c r="Q18"/>
  <c r="Q22"/>
  <c r="Q26"/>
  <c r="Q30"/>
  <c r="Q34"/>
  <c r="Q38"/>
  <c r="Q42"/>
  <c r="Q46"/>
  <c r="Q50"/>
  <c r="Q54"/>
  <c r="Q58"/>
  <c r="Q62"/>
  <c r="Q66"/>
  <c r="Q70"/>
  <c r="Q74"/>
  <c r="Q78"/>
  <c r="Q82"/>
  <c r="Q86"/>
  <c r="Q90"/>
  <c r="Q94"/>
  <c r="Q98"/>
  <c r="Q102"/>
  <c r="Q106"/>
  <c r="Q110"/>
  <c r="Q114"/>
  <c r="Q118"/>
  <c r="Q122"/>
  <c r="Q126"/>
  <c r="Q130"/>
  <c r="Q136"/>
  <c r="Q140"/>
  <c r="Q144"/>
  <c r="Q148"/>
  <c r="Q152"/>
  <c r="Q156"/>
  <c r="Q160"/>
  <c r="Q164"/>
  <c r="Q168"/>
  <c r="Q172"/>
  <c r="Q14"/>
  <c r="Q17"/>
  <c r="Q21"/>
  <c r="Q25"/>
  <c r="Q29"/>
  <c r="Q33"/>
  <c r="Q37"/>
  <c r="Q41"/>
  <c r="Q45"/>
  <c r="Q49"/>
  <c r="Q53"/>
  <c r="Q57"/>
  <c r="Q61"/>
  <c r="Q65"/>
  <c r="Q69"/>
  <c r="Q73"/>
  <c r="Q77"/>
  <c r="Q81"/>
  <c r="Q85"/>
  <c r="Q89"/>
  <c r="Q93"/>
  <c r="Q97"/>
  <c r="Q101"/>
  <c r="Q105"/>
  <c r="Q109"/>
  <c r="Q113"/>
  <c r="Q117"/>
  <c r="Q121"/>
  <c r="Q125"/>
  <c r="Q129"/>
  <c r="Q133"/>
  <c r="Q135"/>
  <c r="Q139"/>
  <c r="Q143"/>
  <c r="Q147"/>
  <c r="Q151"/>
  <c r="Q155"/>
  <c r="Q159"/>
  <c r="Q163"/>
  <c r="Q167"/>
  <c r="Q171"/>
  <c r="Q13"/>
  <c r="Q16"/>
  <c r="Q20"/>
  <c r="Q24"/>
  <c r="Q28"/>
  <c r="Q32"/>
  <c r="Q36"/>
  <c r="Q40"/>
  <c r="Q44"/>
  <c r="Q48"/>
  <c r="Q52"/>
  <c r="Q56"/>
  <c r="Q60"/>
  <c r="Q64"/>
  <c r="Q68"/>
  <c r="Q72"/>
  <c r="Q76"/>
  <c r="Q80"/>
  <c r="Q84"/>
  <c r="Q88"/>
  <c r="Q92"/>
  <c r="Q96"/>
  <c r="Q100"/>
  <c r="Q104"/>
  <c r="Q108"/>
  <c r="Q112"/>
  <c r="Q116"/>
  <c r="Q120"/>
  <c r="Q124"/>
  <c r="Q128"/>
  <c r="Q132"/>
  <c r="Q138"/>
  <c r="Q142"/>
  <c r="Q146"/>
  <c r="Q150"/>
  <c r="Q154"/>
  <c r="Q158"/>
  <c r="Q162"/>
  <c r="Q166"/>
  <c r="Q170"/>
  <c r="J18"/>
  <c r="J22"/>
  <c r="J26"/>
  <c r="J30"/>
  <c r="J34"/>
  <c r="J38"/>
  <c r="J42"/>
  <c r="J46"/>
  <c r="J50"/>
  <c r="J54"/>
  <c r="J58"/>
  <c r="J62"/>
  <c r="J66"/>
  <c r="J70"/>
  <c r="J74"/>
  <c r="J78"/>
  <c r="J82"/>
  <c r="J86"/>
  <c r="J90"/>
  <c r="J94"/>
  <c r="J98"/>
  <c r="J102"/>
  <c r="J106"/>
  <c r="J110"/>
  <c r="J114"/>
  <c r="J118"/>
  <c r="J122"/>
  <c r="J126"/>
  <c r="J130"/>
  <c r="J136"/>
  <c r="J140"/>
  <c r="J144"/>
  <c r="J148"/>
  <c r="J152"/>
  <c r="J156"/>
  <c r="J160"/>
  <c r="J164"/>
  <c r="J168"/>
  <c r="J172"/>
  <c r="J14"/>
  <c r="J17"/>
  <c r="J21"/>
  <c r="J25"/>
  <c r="J29"/>
  <c r="J33"/>
  <c r="J37"/>
  <c r="J41"/>
  <c r="J45"/>
  <c r="J49"/>
  <c r="J53"/>
  <c r="J57"/>
  <c r="J61"/>
  <c r="J65"/>
  <c r="J69"/>
  <c r="J73"/>
  <c r="J77"/>
  <c r="J81"/>
  <c r="J85"/>
  <c r="J89"/>
  <c r="J93"/>
  <c r="J97"/>
  <c r="J101"/>
  <c r="J105"/>
  <c r="J109"/>
  <c r="J113"/>
  <c r="J117"/>
  <c r="J121"/>
  <c r="J125"/>
  <c r="J129"/>
  <c r="J133"/>
  <c r="J135"/>
  <c r="J139"/>
  <c r="J143"/>
  <c r="J147"/>
  <c r="J151"/>
  <c r="J155"/>
  <c r="J159"/>
  <c r="J163"/>
  <c r="J167"/>
  <c r="J171"/>
  <c r="J13"/>
  <c r="J16"/>
  <c r="J20"/>
  <c r="J24"/>
  <c r="J28"/>
  <c r="J32"/>
  <c r="J36"/>
  <c r="J40"/>
  <c r="J44"/>
  <c r="J48"/>
  <c r="J52"/>
  <c r="J56"/>
  <c r="J60"/>
  <c r="J64"/>
  <c r="J68"/>
  <c r="J72"/>
  <c r="J76"/>
  <c r="J80"/>
  <c r="J84"/>
  <c r="J88"/>
  <c r="J92"/>
  <c r="J96"/>
  <c r="J100"/>
  <c r="J104"/>
  <c r="J108"/>
  <c r="J112"/>
  <c r="J116"/>
  <c r="J120"/>
  <c r="J124"/>
  <c r="J128"/>
  <c r="J132"/>
  <c r="J138"/>
  <c r="J142"/>
  <c r="J146"/>
  <c r="J150"/>
  <c r="J154"/>
  <c r="J158"/>
  <c r="J162"/>
  <c r="J166"/>
  <c r="J170"/>
  <c r="J15"/>
  <c r="J19"/>
  <c r="J23"/>
  <c r="J27"/>
  <c r="J31"/>
  <c r="J35"/>
  <c r="J39"/>
  <c r="J43"/>
  <c r="J47"/>
  <c r="J51"/>
  <c r="J55"/>
  <c r="J59"/>
  <c r="J63"/>
  <c r="J67"/>
  <c r="J71"/>
  <c r="J75"/>
  <c r="J79"/>
  <c r="J83"/>
  <c r="J87"/>
  <c r="J91"/>
  <c r="J95"/>
  <c r="J99"/>
  <c r="J103"/>
  <c r="J107"/>
  <c r="J111"/>
  <c r="J115"/>
  <c r="J119"/>
  <c r="J123"/>
  <c r="J127"/>
  <c r="J131"/>
  <c r="J134"/>
  <c r="J137"/>
  <c r="J141"/>
  <c r="J145"/>
  <c r="J149"/>
  <c r="J153"/>
  <c r="J157"/>
  <c r="J161"/>
  <c r="J165"/>
  <c r="J169"/>
  <c r="G172"/>
  <c r="G169"/>
  <c r="G165"/>
  <c r="G161"/>
  <c r="G157"/>
  <c r="G153"/>
  <c r="G149"/>
  <c r="G145"/>
  <c r="G141"/>
  <c r="G137"/>
  <c r="G134"/>
  <c r="G131"/>
  <c r="G127"/>
  <c r="G123"/>
  <c r="G119"/>
  <c r="G115"/>
  <c r="G111"/>
  <c r="G107"/>
  <c r="G103"/>
  <c r="G99"/>
  <c r="G95"/>
  <c r="G91"/>
  <c r="G87"/>
  <c r="G83"/>
  <c r="G79"/>
  <c r="G75"/>
  <c r="G71"/>
  <c r="G67"/>
  <c r="G63"/>
  <c r="G59"/>
  <c r="G55"/>
  <c r="G51"/>
  <c r="G47"/>
  <c r="G43"/>
  <c r="G39"/>
  <c r="G35"/>
  <c r="G31"/>
  <c r="G27"/>
  <c r="G23"/>
  <c r="G19"/>
  <c r="G15"/>
  <c r="H18"/>
  <c r="H22"/>
  <c r="H26"/>
  <c r="H30"/>
  <c r="H34"/>
  <c r="H38"/>
  <c r="H42"/>
  <c r="H46"/>
  <c r="H50"/>
  <c r="H54"/>
  <c r="H58"/>
  <c r="H62"/>
  <c r="H66"/>
  <c r="H70"/>
  <c r="H74"/>
  <c r="H78"/>
  <c r="H82"/>
  <c r="H86"/>
  <c r="H90"/>
  <c r="H94"/>
  <c r="H98"/>
  <c r="H102"/>
  <c r="H106"/>
  <c r="H110"/>
  <c r="H114"/>
  <c r="H118"/>
  <c r="H122"/>
  <c r="H126"/>
  <c r="H130"/>
  <c r="H136"/>
  <c r="H140"/>
  <c r="H144"/>
  <c r="H148"/>
  <c r="H152"/>
  <c r="H156"/>
  <c r="H160"/>
  <c r="H164"/>
  <c r="H168"/>
  <c r="H172"/>
  <c r="G13"/>
  <c r="G170"/>
  <c r="G166"/>
  <c r="G162"/>
  <c r="G158"/>
  <c r="G154"/>
  <c r="G150"/>
  <c r="G146"/>
  <c r="G142"/>
  <c r="G138"/>
  <c r="G132"/>
  <c r="G128"/>
  <c r="G124"/>
  <c r="G120"/>
  <c r="G116"/>
  <c r="G112"/>
  <c r="G108"/>
  <c r="G104"/>
  <c r="G100"/>
  <c r="G96"/>
  <c r="G92"/>
  <c r="G88"/>
  <c r="G84"/>
  <c r="G80"/>
  <c r="G76"/>
  <c r="G72"/>
  <c r="G68"/>
  <c r="G64"/>
  <c r="G60"/>
  <c r="G56"/>
  <c r="G52"/>
  <c r="G48"/>
  <c r="G44"/>
  <c r="G40"/>
  <c r="G36"/>
  <c r="G32"/>
  <c r="G28"/>
  <c r="G24"/>
  <c r="G20"/>
  <c r="G16"/>
  <c r="H14"/>
  <c r="H17"/>
  <c r="H21"/>
  <c r="H25"/>
  <c r="H29"/>
  <c r="H33"/>
  <c r="H37"/>
  <c r="H41"/>
  <c r="H45"/>
  <c r="H49"/>
  <c r="H53"/>
  <c r="H57"/>
  <c r="H61"/>
  <c r="H65"/>
  <c r="H69"/>
  <c r="H73"/>
  <c r="H77"/>
  <c r="H81"/>
  <c r="H85"/>
  <c r="H89"/>
  <c r="H93"/>
  <c r="H97"/>
  <c r="H101"/>
  <c r="H105"/>
  <c r="H109"/>
  <c r="H113"/>
  <c r="H117"/>
  <c r="H121"/>
  <c r="H125"/>
  <c r="H129"/>
  <c r="H133"/>
  <c r="H135"/>
  <c r="H139"/>
  <c r="H143"/>
  <c r="H147"/>
  <c r="H151"/>
  <c r="H155"/>
  <c r="H159"/>
  <c r="H163"/>
  <c r="H167"/>
  <c r="H171"/>
  <c r="G171"/>
  <c r="G167"/>
  <c r="G163"/>
  <c r="G159"/>
  <c r="G155"/>
  <c r="G151"/>
  <c r="G147"/>
  <c r="G143"/>
  <c r="G139"/>
  <c r="G135"/>
  <c r="G133"/>
  <c r="G129"/>
  <c r="G125"/>
  <c r="G121"/>
  <c r="G117"/>
  <c r="G113"/>
  <c r="G109"/>
  <c r="G105"/>
  <c r="G101"/>
  <c r="G97"/>
  <c r="G93"/>
  <c r="G89"/>
  <c r="G85"/>
  <c r="G81"/>
  <c r="G77"/>
  <c r="G73"/>
  <c r="G69"/>
  <c r="G65"/>
  <c r="G61"/>
  <c r="G57"/>
  <c r="G53"/>
  <c r="G49"/>
  <c r="G45"/>
  <c r="G41"/>
  <c r="G37"/>
  <c r="G33"/>
  <c r="G29"/>
  <c r="G25"/>
  <c r="G21"/>
  <c r="G17"/>
  <c r="G14"/>
  <c r="H16"/>
  <c r="H20"/>
  <c r="H24"/>
  <c r="H28"/>
  <c r="H32"/>
  <c r="H36"/>
  <c r="H40"/>
  <c r="H44"/>
  <c r="H48"/>
  <c r="H52"/>
  <c r="H56"/>
  <c r="H60"/>
  <c r="H64"/>
  <c r="H68"/>
  <c r="H72"/>
  <c r="H76"/>
  <c r="H80"/>
  <c r="H84"/>
  <c r="H88"/>
  <c r="H92"/>
  <c r="H96"/>
  <c r="H100"/>
  <c r="H104"/>
  <c r="H108"/>
  <c r="H112"/>
  <c r="H116"/>
  <c r="H120"/>
  <c r="H124"/>
  <c r="H128"/>
  <c r="H132"/>
  <c r="H138"/>
  <c r="H142"/>
  <c r="H146"/>
  <c r="H150"/>
  <c r="H154"/>
  <c r="H158"/>
  <c r="H162"/>
  <c r="H166"/>
  <c r="H170"/>
  <c r="G168"/>
  <c r="G164"/>
  <c r="G160"/>
  <c r="G156"/>
  <c r="G152"/>
  <c r="G148"/>
  <c r="G144"/>
  <c r="G140"/>
  <c r="G136"/>
  <c r="G130"/>
  <c r="G126"/>
  <c r="G122"/>
  <c r="G118"/>
  <c r="G114"/>
  <c r="G110"/>
  <c r="G106"/>
  <c r="G102"/>
  <c r="G98"/>
  <c r="G94"/>
  <c r="G90"/>
  <c r="G86"/>
  <c r="G82"/>
  <c r="G78"/>
  <c r="G74"/>
  <c r="G70"/>
  <c r="G66"/>
  <c r="G62"/>
  <c r="G58"/>
  <c r="G54"/>
  <c r="G50"/>
  <c r="G46"/>
  <c r="G42"/>
  <c r="G38"/>
  <c r="G34"/>
  <c r="G30"/>
  <c r="G26"/>
  <c r="G22"/>
  <c r="G18"/>
  <c r="H15"/>
  <c r="H19"/>
  <c r="H23"/>
  <c r="H27"/>
  <c r="H31"/>
  <c r="H35"/>
  <c r="H39"/>
  <c r="H43"/>
  <c r="H47"/>
  <c r="H51"/>
  <c r="H55"/>
  <c r="H59"/>
  <c r="H63"/>
  <c r="H67"/>
  <c r="H71"/>
  <c r="H75"/>
  <c r="H79"/>
  <c r="H83"/>
  <c r="H87"/>
  <c r="H91"/>
  <c r="H95"/>
  <c r="H99"/>
  <c r="H103"/>
  <c r="H107"/>
  <c r="H111"/>
  <c r="H115"/>
  <c r="H119"/>
  <c r="H123"/>
  <c r="H127"/>
  <c r="H131"/>
  <c r="H134"/>
  <c r="H137"/>
  <c r="H141"/>
  <c r="H145"/>
  <c r="H149"/>
  <c r="H153"/>
  <c r="H157"/>
  <c r="H161"/>
  <c r="H165"/>
  <c r="H169"/>
  <c r="X167" l="1"/>
  <c r="X109"/>
  <c r="AE84"/>
  <c r="AE167"/>
  <c r="AE151"/>
  <c r="AE169"/>
  <c r="AE153"/>
  <c r="AE137"/>
  <c r="AE123"/>
  <c r="AE107"/>
  <c r="AE91"/>
  <c r="AE75"/>
  <c r="AE59"/>
  <c r="AE43"/>
  <c r="AE27"/>
  <c r="AE170"/>
  <c r="AE154"/>
  <c r="AE138"/>
  <c r="AE124"/>
  <c r="AE108"/>
  <c r="AE92"/>
  <c r="AE76"/>
  <c r="AE60"/>
  <c r="AE44"/>
  <c r="AE28"/>
  <c r="AE13"/>
  <c r="AE159"/>
  <c r="AE143"/>
  <c r="AE129"/>
  <c r="AE113"/>
  <c r="AE97"/>
  <c r="AE81"/>
  <c r="AE65"/>
  <c r="AE49"/>
  <c r="AE33"/>
  <c r="AE17"/>
  <c r="AE164"/>
  <c r="AE148"/>
  <c r="AE118"/>
  <c r="AE102"/>
  <c r="AE86"/>
  <c r="AE70"/>
  <c r="AE54"/>
  <c r="AE38"/>
  <c r="AE22"/>
  <c r="AE165"/>
  <c r="AE149"/>
  <c r="AE134"/>
  <c r="AE119"/>
  <c r="AE103"/>
  <c r="AE87"/>
  <c r="AE71"/>
  <c r="AE55"/>
  <c r="AE39"/>
  <c r="AE23"/>
  <c r="AE166"/>
  <c r="AE150"/>
  <c r="AE120"/>
  <c r="AE104"/>
  <c r="AE88"/>
  <c r="AE72"/>
  <c r="AE56"/>
  <c r="AE40"/>
  <c r="AE24"/>
  <c r="AE171"/>
  <c r="AE155"/>
  <c r="AE139"/>
  <c r="AE125"/>
  <c r="AE109"/>
  <c r="AE93"/>
  <c r="AE77"/>
  <c r="AE61"/>
  <c r="AE45"/>
  <c r="AE29"/>
  <c r="AE14"/>
  <c r="AE160"/>
  <c r="AE144"/>
  <c r="AE130"/>
  <c r="AE114"/>
  <c r="AE98"/>
  <c r="AE82"/>
  <c r="AE66"/>
  <c r="AE50"/>
  <c r="AE34"/>
  <c r="AE18"/>
  <c r="AE161"/>
  <c r="AE145"/>
  <c r="AE131"/>
  <c r="AE115"/>
  <c r="AE99"/>
  <c r="AE83"/>
  <c r="AE67"/>
  <c r="AE51"/>
  <c r="AE35"/>
  <c r="AE19"/>
  <c r="AE146"/>
  <c r="AE132"/>
  <c r="AE68"/>
  <c r="AE20"/>
  <c r="AE121"/>
  <c r="AE105"/>
  <c r="AE89"/>
  <c r="AE73"/>
  <c r="AE57"/>
  <c r="AE41"/>
  <c r="AE25"/>
  <c r="AE172"/>
  <c r="AE156"/>
  <c r="AE140"/>
  <c r="AE126"/>
  <c r="AE110"/>
  <c r="AE94"/>
  <c r="AE78"/>
  <c r="AE62"/>
  <c r="AE46"/>
  <c r="AE30"/>
  <c r="AE157"/>
  <c r="AE141"/>
  <c r="AE127"/>
  <c r="AE111"/>
  <c r="AE95"/>
  <c r="AE79"/>
  <c r="AE63"/>
  <c r="AE47"/>
  <c r="AE31"/>
  <c r="AE15"/>
  <c r="AE158"/>
  <c r="AE142"/>
  <c r="AE128"/>
  <c r="AE112"/>
  <c r="AE96"/>
  <c r="AE80"/>
  <c r="AE64"/>
  <c r="AE48"/>
  <c r="AE32"/>
  <c r="AE16"/>
  <c r="AE163"/>
  <c r="AE147"/>
  <c r="AE133"/>
  <c r="AE117"/>
  <c r="AE101"/>
  <c r="AE85"/>
  <c r="AE69"/>
  <c r="AE53"/>
  <c r="AE37"/>
  <c r="AE21"/>
  <c r="AE168"/>
  <c r="AE152"/>
  <c r="AE136"/>
  <c r="AE122"/>
  <c r="AE106"/>
  <c r="AE90"/>
  <c r="AE74"/>
  <c r="AE58"/>
  <c r="AE42"/>
  <c r="AE26"/>
  <c r="X29"/>
  <c r="X61"/>
  <c r="X77"/>
  <c r="X139"/>
  <c r="X171"/>
  <c r="X69"/>
  <c r="X45"/>
  <c r="X133"/>
  <c r="X93"/>
  <c r="X53"/>
  <c r="X117"/>
  <c r="X125"/>
  <c r="X85"/>
  <c r="X17"/>
  <c r="X143"/>
  <c r="X159"/>
  <c r="X163"/>
  <c r="X121"/>
  <c r="X73"/>
  <c r="X41"/>
  <c r="X147"/>
  <c r="X81"/>
  <c r="X97"/>
  <c r="X33"/>
  <c r="X14"/>
  <c r="X65"/>
  <c r="X36"/>
  <c r="X52"/>
  <c r="X84"/>
  <c r="X100"/>
  <c r="X162"/>
  <c r="X113"/>
  <c r="X49"/>
  <c r="X129"/>
  <c r="X58"/>
  <c r="X74"/>
  <c r="X106"/>
  <c r="X136"/>
  <c r="X24"/>
  <c r="X40"/>
  <c r="X56"/>
  <c r="X72"/>
  <c r="X88"/>
  <c r="X104"/>
  <c r="X120"/>
  <c r="X150"/>
  <c r="X166"/>
  <c r="X15"/>
  <c r="X31"/>
  <c r="X47"/>
  <c r="X63"/>
  <c r="X79"/>
  <c r="X95"/>
  <c r="X111"/>
  <c r="X127"/>
  <c r="X141"/>
  <c r="X157"/>
  <c r="X22"/>
  <c r="X38"/>
  <c r="X54"/>
  <c r="X70"/>
  <c r="X86"/>
  <c r="X102"/>
  <c r="X118"/>
  <c r="X148"/>
  <c r="X164"/>
  <c r="X68"/>
  <c r="X132"/>
  <c r="X27"/>
  <c r="X43"/>
  <c r="X59"/>
  <c r="X75"/>
  <c r="X91"/>
  <c r="X107"/>
  <c r="X123"/>
  <c r="X137"/>
  <c r="X169"/>
  <c r="X18"/>
  <c r="X34"/>
  <c r="X50"/>
  <c r="X66"/>
  <c r="X82"/>
  <c r="X98"/>
  <c r="X114"/>
  <c r="X130"/>
  <c r="X144"/>
  <c r="X160"/>
  <c r="X16"/>
  <c r="X32"/>
  <c r="X48"/>
  <c r="X64"/>
  <c r="X80"/>
  <c r="X96"/>
  <c r="X112"/>
  <c r="X128"/>
  <c r="X142"/>
  <c r="X158"/>
  <c r="X23"/>
  <c r="X39"/>
  <c r="X55"/>
  <c r="X71"/>
  <c r="X87"/>
  <c r="X103"/>
  <c r="X119"/>
  <c r="X134"/>
  <c r="X149"/>
  <c r="X165"/>
  <c r="X30"/>
  <c r="X46"/>
  <c r="X62"/>
  <c r="X78"/>
  <c r="X94"/>
  <c r="X110"/>
  <c r="X126"/>
  <c r="X140"/>
  <c r="X156"/>
  <c r="X172"/>
  <c r="X28"/>
  <c r="X44"/>
  <c r="X60"/>
  <c r="X76"/>
  <c r="X92"/>
  <c r="X108"/>
  <c r="X124"/>
  <c r="X138"/>
  <c r="X154"/>
  <c r="X170"/>
  <c r="X19"/>
  <c r="X35"/>
  <c r="X51"/>
  <c r="X67"/>
  <c r="X83"/>
  <c r="X99"/>
  <c r="X115"/>
  <c r="X131"/>
  <c r="X145"/>
  <c r="X161"/>
  <c r="X26"/>
  <c r="X42"/>
  <c r="X90"/>
  <c r="X152"/>
  <c r="X168"/>
  <c r="AE52" l="1"/>
  <c r="AE116"/>
  <c r="AE135"/>
  <c r="AE36"/>
  <c r="AE100"/>
  <c r="AE162"/>
  <c r="X153"/>
  <c r="X116"/>
  <c r="X13"/>
  <c r="X146"/>
  <c r="X20"/>
  <c r="X122"/>
  <c r="K171"/>
  <c r="K172"/>
  <c r="K168"/>
  <c r="K164"/>
  <c r="K160"/>
  <c r="K156"/>
  <c r="K152"/>
  <c r="K148"/>
  <c r="K144"/>
  <c r="K140"/>
  <c r="K136"/>
  <c r="K130"/>
  <c r="K126"/>
  <c r="K122"/>
  <c r="K118"/>
  <c r="K114"/>
  <c r="K110"/>
  <c r="K106"/>
  <c r="K102"/>
  <c r="K98"/>
  <c r="K94"/>
  <c r="K90"/>
  <c r="K86"/>
  <c r="K82"/>
  <c r="K78"/>
  <c r="K74"/>
  <c r="K70"/>
  <c r="K66"/>
  <c r="K62"/>
  <c r="K58"/>
  <c r="K54"/>
  <c r="K50"/>
  <c r="K46"/>
  <c r="K42"/>
  <c r="K38"/>
  <c r="K34"/>
  <c r="K30"/>
  <c r="K26"/>
  <c r="K22"/>
  <c r="K18"/>
  <c r="L18"/>
  <c r="L22"/>
  <c r="L26"/>
  <c r="L30"/>
  <c r="L34"/>
  <c r="L38"/>
  <c r="L42"/>
  <c r="L46"/>
  <c r="L50"/>
  <c r="L54"/>
  <c r="L58"/>
  <c r="L62"/>
  <c r="L66"/>
  <c r="L70"/>
  <c r="L74"/>
  <c r="L78"/>
  <c r="L82"/>
  <c r="L86"/>
  <c r="L90"/>
  <c r="L94"/>
  <c r="L98"/>
  <c r="L102"/>
  <c r="L106"/>
  <c r="L110"/>
  <c r="L114"/>
  <c r="L118"/>
  <c r="L122"/>
  <c r="L126"/>
  <c r="L130"/>
  <c r="L136"/>
  <c r="L140"/>
  <c r="L144"/>
  <c r="L148"/>
  <c r="L152"/>
  <c r="L156"/>
  <c r="L160"/>
  <c r="L164"/>
  <c r="L168"/>
  <c r="L172"/>
  <c r="K170"/>
  <c r="K13"/>
  <c r="K169"/>
  <c r="K165"/>
  <c r="K161"/>
  <c r="K157"/>
  <c r="K153"/>
  <c r="K149"/>
  <c r="K145"/>
  <c r="K141"/>
  <c r="K137"/>
  <c r="K134"/>
  <c r="K131"/>
  <c r="K127"/>
  <c r="K123"/>
  <c r="K119"/>
  <c r="K115"/>
  <c r="K111"/>
  <c r="K107"/>
  <c r="K103"/>
  <c r="K99"/>
  <c r="K95"/>
  <c r="K91"/>
  <c r="K87"/>
  <c r="K83"/>
  <c r="K79"/>
  <c r="K75"/>
  <c r="K71"/>
  <c r="K67"/>
  <c r="K63"/>
  <c r="K59"/>
  <c r="K55"/>
  <c r="K51"/>
  <c r="K47"/>
  <c r="K43"/>
  <c r="K39"/>
  <c r="K35"/>
  <c r="K31"/>
  <c r="K27"/>
  <c r="K23"/>
  <c r="K19"/>
  <c r="K15"/>
  <c r="L14"/>
  <c r="L17"/>
  <c r="L21"/>
  <c r="L25"/>
  <c r="L29"/>
  <c r="L33"/>
  <c r="L37"/>
  <c r="L41"/>
  <c r="L45"/>
  <c r="L49"/>
  <c r="L53"/>
  <c r="L57"/>
  <c r="L61"/>
  <c r="L65"/>
  <c r="L69"/>
  <c r="L73"/>
  <c r="L77"/>
  <c r="L81"/>
  <c r="L85"/>
  <c r="L89"/>
  <c r="L93"/>
  <c r="L97"/>
  <c r="L101"/>
  <c r="L105"/>
  <c r="L109"/>
  <c r="L113"/>
  <c r="L117"/>
  <c r="L121"/>
  <c r="L125"/>
  <c r="L129"/>
  <c r="L133"/>
  <c r="L135"/>
  <c r="L139"/>
  <c r="L143"/>
  <c r="L147"/>
  <c r="L151"/>
  <c r="L155"/>
  <c r="L159"/>
  <c r="L163"/>
  <c r="L167"/>
  <c r="L171"/>
  <c r="K166"/>
  <c r="K162"/>
  <c r="K158"/>
  <c r="K154"/>
  <c r="K150"/>
  <c r="K146"/>
  <c r="K142"/>
  <c r="K138"/>
  <c r="K132"/>
  <c r="K128"/>
  <c r="K124"/>
  <c r="K120"/>
  <c r="K116"/>
  <c r="K112"/>
  <c r="K108"/>
  <c r="K104"/>
  <c r="K100"/>
  <c r="K96"/>
  <c r="K92"/>
  <c r="K88"/>
  <c r="K84"/>
  <c r="K80"/>
  <c r="K76"/>
  <c r="K72"/>
  <c r="K68"/>
  <c r="K64"/>
  <c r="K60"/>
  <c r="K56"/>
  <c r="K52"/>
  <c r="K48"/>
  <c r="K44"/>
  <c r="K40"/>
  <c r="K36"/>
  <c r="K32"/>
  <c r="K28"/>
  <c r="K24"/>
  <c r="K20"/>
  <c r="K16"/>
  <c r="L13"/>
  <c r="L16"/>
  <c r="L20"/>
  <c r="L24"/>
  <c r="L28"/>
  <c r="L32"/>
  <c r="L36"/>
  <c r="L40"/>
  <c r="L44"/>
  <c r="L48"/>
  <c r="L52"/>
  <c r="L56"/>
  <c r="L60"/>
  <c r="L64"/>
  <c r="L68"/>
  <c r="L72"/>
  <c r="L76"/>
  <c r="L80"/>
  <c r="L84"/>
  <c r="L88"/>
  <c r="L92"/>
  <c r="L96"/>
  <c r="L100"/>
  <c r="L104"/>
  <c r="L108"/>
  <c r="L112"/>
  <c r="L116"/>
  <c r="L120"/>
  <c r="L124"/>
  <c r="L128"/>
  <c r="L132"/>
  <c r="L138"/>
  <c r="L142"/>
  <c r="L146"/>
  <c r="L150"/>
  <c r="L154"/>
  <c r="L158"/>
  <c r="L162"/>
  <c r="L166"/>
  <c r="L170"/>
  <c r="K167"/>
  <c r="K163"/>
  <c r="K159"/>
  <c r="K155"/>
  <c r="K151"/>
  <c r="K147"/>
  <c r="K143"/>
  <c r="K139"/>
  <c r="K135"/>
  <c r="K133"/>
  <c r="K129"/>
  <c r="K125"/>
  <c r="K121"/>
  <c r="K117"/>
  <c r="K113"/>
  <c r="K109"/>
  <c r="K105"/>
  <c r="K101"/>
  <c r="K97"/>
  <c r="K93"/>
  <c r="K89"/>
  <c r="K85"/>
  <c r="K81"/>
  <c r="K77"/>
  <c r="K73"/>
  <c r="K69"/>
  <c r="K65"/>
  <c r="K61"/>
  <c r="K57"/>
  <c r="K53"/>
  <c r="K49"/>
  <c r="K45"/>
  <c r="K41"/>
  <c r="K37"/>
  <c r="K33"/>
  <c r="K29"/>
  <c r="K25"/>
  <c r="K21"/>
  <c r="K17"/>
  <c r="K14"/>
  <c r="L15"/>
  <c r="L19"/>
  <c r="L23"/>
  <c r="L27"/>
  <c r="L31"/>
  <c r="L35"/>
  <c r="L39"/>
  <c r="L43"/>
  <c r="L47"/>
  <c r="L51"/>
  <c r="L55"/>
  <c r="L59"/>
  <c r="L63"/>
  <c r="L67"/>
  <c r="L71"/>
  <c r="L75"/>
  <c r="L79"/>
  <c r="L83"/>
  <c r="L87"/>
  <c r="L91"/>
  <c r="L95"/>
  <c r="L99"/>
  <c r="L103"/>
  <c r="L107"/>
  <c r="L111"/>
  <c r="L115"/>
  <c r="L119"/>
  <c r="L123"/>
  <c r="L127"/>
  <c r="L131"/>
  <c r="L134"/>
  <c r="L137"/>
  <c r="L141"/>
  <c r="L145"/>
  <c r="L149"/>
  <c r="L153"/>
  <c r="L157"/>
  <c r="L161"/>
  <c r="L165"/>
  <c r="L169"/>
  <c r="AF145" l="1"/>
  <c r="AF40"/>
  <c r="AF102"/>
  <c r="AF18"/>
  <c r="AF160"/>
  <c r="AF44"/>
  <c r="AF156"/>
  <c r="AF63"/>
  <c r="AF60"/>
  <c r="AF78"/>
  <c r="AF61"/>
  <c r="AF116"/>
  <c r="AF154"/>
  <c r="AF84"/>
  <c r="AF17"/>
  <c r="AF97"/>
  <c r="AF93"/>
  <c r="AA61"/>
  <c r="AA84"/>
  <c r="AA17"/>
  <c r="AA102"/>
  <c r="AA18"/>
  <c r="AA160"/>
  <c r="AA44"/>
  <c r="AA154"/>
  <c r="AA145"/>
  <c r="AA40"/>
  <c r="AA156"/>
  <c r="AA63"/>
  <c r="AA60"/>
  <c r="AA116"/>
  <c r="AA78"/>
  <c r="AA97"/>
  <c r="AA93"/>
  <c r="Y145"/>
  <c r="Y44"/>
  <c r="Y97"/>
  <c r="Y93"/>
  <c r="Y78"/>
  <c r="Y102"/>
  <c r="Y18"/>
  <c r="Y160"/>
  <c r="Y84"/>
  <c r="Y17"/>
  <c r="Y156"/>
  <c r="Y63"/>
  <c r="Y60"/>
  <c r="Y40"/>
  <c r="Y61"/>
  <c r="Y116"/>
  <c r="Y154"/>
  <c r="P145"/>
  <c r="P40"/>
  <c r="P61"/>
  <c r="P116"/>
  <c r="P154"/>
  <c r="P93"/>
  <c r="P78"/>
  <c r="P102"/>
  <c r="P18"/>
  <c r="P160"/>
  <c r="P44"/>
  <c r="P97"/>
  <c r="P84"/>
  <c r="P17"/>
  <c r="P156"/>
  <c r="P63"/>
  <c r="P60"/>
  <c r="O157"/>
  <c r="O141"/>
  <c r="O127"/>
  <c r="O111"/>
  <c r="O95"/>
  <c r="O79"/>
  <c r="O63"/>
  <c r="O47"/>
  <c r="O31"/>
  <c r="O15"/>
  <c r="O158"/>
  <c r="O142"/>
  <c r="O128"/>
  <c r="O112"/>
  <c r="O96"/>
  <c r="O80"/>
  <c r="O64"/>
  <c r="O48"/>
  <c r="O32"/>
  <c r="O16"/>
  <c r="O159"/>
  <c r="O143"/>
  <c r="O129"/>
  <c r="O113"/>
  <c r="O97"/>
  <c r="O81"/>
  <c r="O65"/>
  <c r="O49"/>
  <c r="O33"/>
  <c r="O17"/>
  <c r="O172"/>
  <c r="O156"/>
  <c r="O140"/>
  <c r="O126"/>
  <c r="O110"/>
  <c r="O94"/>
  <c r="O78"/>
  <c r="O62"/>
  <c r="O46"/>
  <c r="O30"/>
  <c r="O169"/>
  <c r="O153"/>
  <c r="O137"/>
  <c r="O123"/>
  <c r="O107"/>
  <c r="O91"/>
  <c r="O75"/>
  <c r="O59"/>
  <c r="O43"/>
  <c r="O27"/>
  <c r="O170"/>
  <c r="O154"/>
  <c r="O138"/>
  <c r="O124"/>
  <c r="O108"/>
  <c r="O92"/>
  <c r="O76"/>
  <c r="O60"/>
  <c r="O44"/>
  <c r="O28"/>
  <c r="O13"/>
  <c r="O171"/>
  <c r="O155"/>
  <c r="O139"/>
  <c r="O125"/>
  <c r="O109"/>
  <c r="O93"/>
  <c r="O77"/>
  <c r="O61"/>
  <c r="O45"/>
  <c r="O29"/>
  <c r="O14"/>
  <c r="O168"/>
  <c r="O152"/>
  <c r="O136"/>
  <c r="O122"/>
  <c r="O106"/>
  <c r="O90"/>
  <c r="O74"/>
  <c r="O58"/>
  <c r="O42"/>
  <c r="O26"/>
  <c r="O165"/>
  <c r="O149"/>
  <c r="O134"/>
  <c r="O119"/>
  <c r="O103"/>
  <c r="O87"/>
  <c r="O71"/>
  <c r="O55"/>
  <c r="O39"/>
  <c r="O23"/>
  <c r="O166"/>
  <c r="O150"/>
  <c r="O120"/>
  <c r="O104"/>
  <c r="O88"/>
  <c r="O72"/>
  <c r="O56"/>
  <c r="O40"/>
  <c r="O24"/>
  <c r="O167"/>
  <c r="O151"/>
  <c r="O135"/>
  <c r="O121"/>
  <c r="O105"/>
  <c r="O89"/>
  <c r="O73"/>
  <c r="O57"/>
  <c r="O41"/>
  <c r="O25"/>
  <c r="O164"/>
  <c r="O148"/>
  <c r="O118"/>
  <c r="O102"/>
  <c r="O86"/>
  <c r="O70"/>
  <c r="O54"/>
  <c r="O38"/>
  <c r="O22"/>
  <c r="O161"/>
  <c r="O145"/>
  <c r="O131"/>
  <c r="O115"/>
  <c r="O99"/>
  <c r="O83"/>
  <c r="O67"/>
  <c r="O51"/>
  <c r="O35"/>
  <c r="O19"/>
  <c r="O162"/>
  <c r="O146"/>
  <c r="O132"/>
  <c r="O116"/>
  <c r="O100"/>
  <c r="O84"/>
  <c r="O68"/>
  <c r="O52"/>
  <c r="O36"/>
  <c r="O20"/>
  <c r="O163"/>
  <c r="O147"/>
  <c r="O133"/>
  <c r="O117"/>
  <c r="O101"/>
  <c r="O85"/>
  <c r="O69"/>
  <c r="O53"/>
  <c r="O37"/>
  <c r="O21"/>
  <c r="O160"/>
  <c r="O144"/>
  <c r="O130"/>
  <c r="O114"/>
  <c r="O98"/>
  <c r="O82"/>
  <c r="O66"/>
  <c r="O50"/>
  <c r="O34"/>
  <c r="O18"/>
  <c r="I84"/>
  <c r="I17"/>
  <c r="I156"/>
  <c r="I63"/>
  <c r="I18"/>
  <c r="I60"/>
  <c r="I116"/>
  <c r="I154"/>
  <c r="I145"/>
  <c r="I61"/>
  <c r="I44"/>
  <c r="I97"/>
  <c r="I93"/>
  <c r="I40"/>
  <c r="I78"/>
  <c r="I102"/>
  <c r="I160"/>
  <c r="AF171" l="1"/>
  <c r="AF152"/>
  <c r="AF133"/>
  <c r="AF112"/>
  <c r="AF89"/>
  <c r="AF38"/>
  <c r="AF172"/>
  <c r="AF164"/>
  <c r="AF149"/>
  <c r="AF169"/>
  <c r="AF165"/>
  <c r="AF161"/>
  <c r="AF155"/>
  <c r="AF150"/>
  <c r="AF146"/>
  <c r="AF141"/>
  <c r="AF137"/>
  <c r="AF134"/>
  <c r="AF131"/>
  <c r="AF127"/>
  <c r="AF123"/>
  <c r="AF119"/>
  <c r="AF114"/>
  <c r="AF110"/>
  <c r="AF106"/>
  <c r="AF101"/>
  <c r="AF96"/>
  <c r="AF91"/>
  <c r="AF87"/>
  <c r="AF82"/>
  <c r="AF77"/>
  <c r="AF73"/>
  <c r="AF69"/>
  <c r="AF65"/>
  <c r="AF58"/>
  <c r="AF54"/>
  <c r="AF50"/>
  <c r="AF46"/>
  <c r="AF41"/>
  <c r="AF36"/>
  <c r="AF32"/>
  <c r="AF28"/>
  <c r="AF24"/>
  <c r="AF20"/>
  <c r="AG93"/>
  <c r="AG154"/>
  <c r="AG60"/>
  <c r="AG145"/>
  <c r="AF167"/>
  <c r="AF148"/>
  <c r="AF135"/>
  <c r="AF121"/>
  <c r="AF99"/>
  <c r="AF75"/>
  <c r="AF52"/>
  <c r="AF170"/>
  <c r="AF166"/>
  <c r="AF162"/>
  <c r="AF157"/>
  <c r="AF151"/>
  <c r="AF147"/>
  <c r="AF142"/>
  <c r="AF138"/>
  <c r="AF132"/>
  <c r="AF128"/>
  <c r="AF124"/>
  <c r="AF120"/>
  <c r="AF115"/>
  <c r="AF111"/>
  <c r="AF107"/>
  <c r="AF103"/>
  <c r="AF98"/>
  <c r="AF92"/>
  <c r="AF88"/>
  <c r="AF83"/>
  <c r="AF79"/>
  <c r="AF74"/>
  <c r="AF70"/>
  <c r="AF66"/>
  <c r="AF59"/>
  <c r="AF55"/>
  <c r="AF51"/>
  <c r="AF47"/>
  <c r="AF42"/>
  <c r="AF37"/>
  <c r="AF33"/>
  <c r="AF29"/>
  <c r="AF25"/>
  <c r="AF21"/>
  <c r="AF15"/>
  <c r="AH145"/>
  <c r="AG61"/>
  <c r="AG97"/>
  <c r="AF163"/>
  <c r="AF139"/>
  <c r="AF125"/>
  <c r="AF108"/>
  <c r="AF94"/>
  <c r="AF85"/>
  <c r="AF71"/>
  <c r="AF67"/>
  <c r="AF62"/>
  <c r="AF56"/>
  <c r="AF48"/>
  <c r="AF34"/>
  <c r="AF30"/>
  <c r="AF26"/>
  <c r="AF22"/>
  <c r="AF16"/>
  <c r="AG116"/>
  <c r="AG63"/>
  <c r="AG18"/>
  <c r="AG160"/>
  <c r="AG17"/>
  <c r="AF158"/>
  <c r="AF143"/>
  <c r="AF129"/>
  <c r="AF117"/>
  <c r="AF104"/>
  <c r="AF80"/>
  <c r="AF43"/>
  <c r="AF168"/>
  <c r="AF159"/>
  <c r="AF153"/>
  <c r="AF144"/>
  <c r="AF140"/>
  <c r="AF136"/>
  <c r="AF130"/>
  <c r="AF126"/>
  <c r="AF122"/>
  <c r="AF118"/>
  <c r="AF113"/>
  <c r="AF109"/>
  <c r="AF105"/>
  <c r="AF100"/>
  <c r="AF95"/>
  <c r="AF90"/>
  <c r="AF86"/>
  <c r="AF81"/>
  <c r="AF76"/>
  <c r="AF72"/>
  <c r="AF68"/>
  <c r="AF64"/>
  <c r="AF57"/>
  <c r="AF53"/>
  <c r="AF49"/>
  <c r="AF45"/>
  <c r="AF39"/>
  <c r="AF35"/>
  <c r="AF31"/>
  <c r="AF27"/>
  <c r="AF23"/>
  <c r="AF19"/>
  <c r="AF14"/>
  <c r="AG156"/>
  <c r="AG102"/>
  <c r="AG84"/>
  <c r="AG78"/>
  <c r="AG44"/>
  <c r="AG40"/>
  <c r="AA170"/>
  <c r="AA166"/>
  <c r="AA162"/>
  <c r="AA157"/>
  <c r="AA151"/>
  <c r="AA147"/>
  <c r="AA142"/>
  <c r="AA138"/>
  <c r="AA132"/>
  <c r="AA128"/>
  <c r="AA124"/>
  <c r="AA120"/>
  <c r="AA115"/>
  <c r="AA111"/>
  <c r="AA107"/>
  <c r="AA103"/>
  <c r="AA98"/>
  <c r="AA92"/>
  <c r="AA88"/>
  <c r="AA83"/>
  <c r="AA79"/>
  <c r="AA74"/>
  <c r="AA70"/>
  <c r="AA66"/>
  <c r="AA59"/>
  <c r="AA55"/>
  <c r="AA51"/>
  <c r="AA47"/>
  <c r="AA42"/>
  <c r="AA37"/>
  <c r="AA33"/>
  <c r="AA29"/>
  <c r="AA25"/>
  <c r="AA21"/>
  <c r="AA15"/>
  <c r="AA171"/>
  <c r="AA167"/>
  <c r="AA163"/>
  <c r="AA158"/>
  <c r="AA152"/>
  <c r="AA148"/>
  <c r="AA143"/>
  <c r="AA139"/>
  <c r="AA135"/>
  <c r="AA133"/>
  <c r="AA129"/>
  <c r="AA125"/>
  <c r="AA121"/>
  <c r="AA117"/>
  <c r="AA112"/>
  <c r="AA108"/>
  <c r="AA104"/>
  <c r="AA99"/>
  <c r="AA94"/>
  <c r="AA89"/>
  <c r="AA85"/>
  <c r="AA80"/>
  <c r="AA75"/>
  <c r="AA71"/>
  <c r="AA67"/>
  <c r="AA62"/>
  <c r="AA56"/>
  <c r="AA52"/>
  <c r="AA48"/>
  <c r="AA43"/>
  <c r="AA38"/>
  <c r="AA34"/>
  <c r="AA30"/>
  <c r="AA26"/>
  <c r="AA22"/>
  <c r="AA16"/>
  <c r="AA172"/>
  <c r="AA168"/>
  <c r="AA164"/>
  <c r="AA159"/>
  <c r="AA153"/>
  <c r="AA149"/>
  <c r="AA144"/>
  <c r="AA140"/>
  <c r="AA136"/>
  <c r="AA130"/>
  <c r="AA126"/>
  <c r="AA122"/>
  <c r="AA118"/>
  <c r="AA113"/>
  <c r="AA109"/>
  <c r="AA105"/>
  <c r="AA100"/>
  <c r="AA95"/>
  <c r="AA90"/>
  <c r="AA86"/>
  <c r="AA81"/>
  <c r="AA76"/>
  <c r="AA72"/>
  <c r="AA68"/>
  <c r="AA64"/>
  <c r="AA57"/>
  <c r="AA53"/>
  <c r="AA49"/>
  <c r="AA45"/>
  <c r="AA39"/>
  <c r="AA35"/>
  <c r="AA31"/>
  <c r="AA27"/>
  <c r="AA23"/>
  <c r="AA19"/>
  <c r="AA14"/>
  <c r="AA169"/>
  <c r="AA165"/>
  <c r="AA161"/>
  <c r="AA155"/>
  <c r="AA150"/>
  <c r="AA146"/>
  <c r="AA141"/>
  <c r="AA137"/>
  <c r="AA134"/>
  <c r="AA131"/>
  <c r="AA127"/>
  <c r="AA123"/>
  <c r="AA119"/>
  <c r="AA114"/>
  <c r="AA110"/>
  <c r="AA106"/>
  <c r="AA101"/>
  <c r="AA96"/>
  <c r="AA91"/>
  <c r="AA87"/>
  <c r="AA82"/>
  <c r="AA77"/>
  <c r="AA73"/>
  <c r="AA69"/>
  <c r="AA65"/>
  <c r="AA58"/>
  <c r="AA54"/>
  <c r="AA50"/>
  <c r="AA46"/>
  <c r="AA41"/>
  <c r="AA36"/>
  <c r="AA32"/>
  <c r="AA28"/>
  <c r="AA24"/>
  <c r="AA20"/>
  <c r="Y170"/>
  <c r="Y166"/>
  <c r="Y162"/>
  <c r="Y157"/>
  <c r="Y151"/>
  <c r="Y147"/>
  <c r="Y142"/>
  <c r="Y138"/>
  <c r="Y132"/>
  <c r="Y128"/>
  <c r="Y124"/>
  <c r="Y120"/>
  <c r="Y115"/>
  <c r="Y111"/>
  <c r="Y107"/>
  <c r="Y103"/>
  <c r="Y98"/>
  <c r="Y92"/>
  <c r="Y88"/>
  <c r="Y83"/>
  <c r="Y79"/>
  <c r="Y74"/>
  <c r="Y70"/>
  <c r="Y66"/>
  <c r="Y59"/>
  <c r="Y55"/>
  <c r="Y51"/>
  <c r="Y47"/>
  <c r="Y42"/>
  <c r="Y37"/>
  <c r="Y33"/>
  <c r="Y29"/>
  <c r="Y25"/>
  <c r="Y21"/>
  <c r="Y15"/>
  <c r="AC145"/>
  <c r="Y171"/>
  <c r="Y167"/>
  <c r="Y163"/>
  <c r="Y158"/>
  <c r="Y152"/>
  <c r="Y148"/>
  <c r="Y143"/>
  <c r="Y139"/>
  <c r="Y135"/>
  <c r="Y133"/>
  <c r="Y129"/>
  <c r="Y125"/>
  <c r="Y121"/>
  <c r="Y117"/>
  <c r="Y112"/>
  <c r="Y108"/>
  <c r="Y104"/>
  <c r="Y99"/>
  <c r="Y94"/>
  <c r="Y89"/>
  <c r="Y85"/>
  <c r="Y80"/>
  <c r="Y75"/>
  <c r="Y71"/>
  <c r="Y67"/>
  <c r="Y62"/>
  <c r="Y56"/>
  <c r="Y52"/>
  <c r="Y48"/>
  <c r="Y43"/>
  <c r="Y38"/>
  <c r="Y34"/>
  <c r="Y30"/>
  <c r="Y26"/>
  <c r="Y22"/>
  <c r="Y16"/>
  <c r="AC17"/>
  <c r="AC84"/>
  <c r="Y172"/>
  <c r="Y168"/>
  <c r="Y164"/>
  <c r="Y159"/>
  <c r="Y153"/>
  <c r="Y149"/>
  <c r="Y144"/>
  <c r="Y140"/>
  <c r="Y136"/>
  <c r="Y130"/>
  <c r="Y126"/>
  <c r="Y122"/>
  <c r="Y118"/>
  <c r="Y113"/>
  <c r="Y109"/>
  <c r="Y105"/>
  <c r="Y100"/>
  <c r="Y95"/>
  <c r="Y90"/>
  <c r="Y86"/>
  <c r="Y81"/>
  <c r="Y76"/>
  <c r="Y72"/>
  <c r="Y68"/>
  <c r="Y64"/>
  <c r="Y57"/>
  <c r="Y53"/>
  <c r="Y49"/>
  <c r="Y45"/>
  <c r="Y39"/>
  <c r="Y35"/>
  <c r="Y31"/>
  <c r="Y27"/>
  <c r="Y23"/>
  <c r="Y19"/>
  <c r="Y14"/>
  <c r="AC78"/>
  <c r="Y169"/>
  <c r="Y165"/>
  <c r="Y161"/>
  <c r="Y155"/>
  <c r="Y150"/>
  <c r="Y146"/>
  <c r="Y141"/>
  <c r="Y137"/>
  <c r="Y134"/>
  <c r="Y131"/>
  <c r="Y127"/>
  <c r="Y123"/>
  <c r="Y119"/>
  <c r="Y114"/>
  <c r="Y110"/>
  <c r="Y106"/>
  <c r="Y101"/>
  <c r="Y96"/>
  <c r="Y91"/>
  <c r="Y87"/>
  <c r="Y82"/>
  <c r="Y77"/>
  <c r="Y73"/>
  <c r="Y69"/>
  <c r="Y65"/>
  <c r="Y58"/>
  <c r="Y54"/>
  <c r="Y50"/>
  <c r="Y46"/>
  <c r="Y41"/>
  <c r="Y36"/>
  <c r="Y32"/>
  <c r="Y28"/>
  <c r="Y24"/>
  <c r="Y20"/>
  <c r="AC44"/>
  <c r="P122"/>
  <c r="P171"/>
  <c r="P167"/>
  <c r="P163"/>
  <c r="P158"/>
  <c r="P152"/>
  <c r="P148"/>
  <c r="P143"/>
  <c r="P139"/>
  <c r="P135"/>
  <c r="P133"/>
  <c r="P129"/>
  <c r="P125"/>
  <c r="P121"/>
  <c r="P117"/>
  <c r="P112"/>
  <c r="P108"/>
  <c r="P104"/>
  <c r="P99"/>
  <c r="P94"/>
  <c r="P89"/>
  <c r="P85"/>
  <c r="P80"/>
  <c r="P75"/>
  <c r="P71"/>
  <c r="P67"/>
  <c r="P62"/>
  <c r="P56"/>
  <c r="P52"/>
  <c r="P48"/>
  <c r="P43"/>
  <c r="P38"/>
  <c r="P34"/>
  <c r="P30"/>
  <c r="P26"/>
  <c r="P22"/>
  <c r="P16"/>
  <c r="V160"/>
  <c r="V18"/>
  <c r="V102"/>
  <c r="V78"/>
  <c r="P168"/>
  <c r="P153"/>
  <c r="P144"/>
  <c r="P136"/>
  <c r="P130"/>
  <c r="P126"/>
  <c r="P118"/>
  <c r="P113"/>
  <c r="P109"/>
  <c r="P105"/>
  <c r="P100"/>
  <c r="P90"/>
  <c r="P86"/>
  <c r="P81"/>
  <c r="P76"/>
  <c r="P68"/>
  <c r="P64"/>
  <c r="P57"/>
  <c r="P53"/>
  <c r="P49"/>
  <c r="P45"/>
  <c r="P39"/>
  <c r="P35"/>
  <c r="P31"/>
  <c r="P27"/>
  <c r="P23"/>
  <c r="P19"/>
  <c r="P14"/>
  <c r="V60"/>
  <c r="V63"/>
  <c r="V156"/>
  <c r="V17"/>
  <c r="V93"/>
  <c r="V154"/>
  <c r="V116"/>
  <c r="V61"/>
  <c r="V40"/>
  <c r="P164"/>
  <c r="P149"/>
  <c r="P72"/>
  <c r="P169"/>
  <c r="P165"/>
  <c r="P161"/>
  <c r="P155"/>
  <c r="P150"/>
  <c r="P146"/>
  <c r="P141"/>
  <c r="P137"/>
  <c r="P134"/>
  <c r="P131"/>
  <c r="P127"/>
  <c r="P123"/>
  <c r="P119"/>
  <c r="P114"/>
  <c r="P110"/>
  <c r="P106"/>
  <c r="P101"/>
  <c r="P96"/>
  <c r="P91"/>
  <c r="P87"/>
  <c r="P82"/>
  <c r="P77"/>
  <c r="P73"/>
  <c r="P69"/>
  <c r="P65"/>
  <c r="P58"/>
  <c r="P54"/>
  <c r="P50"/>
  <c r="P46"/>
  <c r="P41"/>
  <c r="P36"/>
  <c r="P32"/>
  <c r="P28"/>
  <c r="P24"/>
  <c r="P20"/>
  <c r="V84"/>
  <c r="V145"/>
  <c r="P172"/>
  <c r="P159"/>
  <c r="P140"/>
  <c r="P95"/>
  <c r="P170"/>
  <c r="P166"/>
  <c r="P162"/>
  <c r="P157"/>
  <c r="P151"/>
  <c r="P147"/>
  <c r="P142"/>
  <c r="P138"/>
  <c r="P132"/>
  <c r="P128"/>
  <c r="P124"/>
  <c r="P120"/>
  <c r="P115"/>
  <c r="P111"/>
  <c r="P107"/>
  <c r="P103"/>
  <c r="P98"/>
  <c r="P92"/>
  <c r="P88"/>
  <c r="P83"/>
  <c r="P79"/>
  <c r="P74"/>
  <c r="P70"/>
  <c r="P66"/>
  <c r="P59"/>
  <c r="P55"/>
  <c r="P51"/>
  <c r="P47"/>
  <c r="P42"/>
  <c r="P37"/>
  <c r="P33"/>
  <c r="P29"/>
  <c r="P25"/>
  <c r="P21"/>
  <c r="P15"/>
  <c r="V97"/>
  <c r="V44"/>
  <c r="AL38"/>
  <c r="AN38"/>
  <c r="H39" i="12" s="1"/>
  <c r="AL70" i="17"/>
  <c r="AN70"/>
  <c r="H71" i="12" s="1"/>
  <c r="AL102" i="17"/>
  <c r="AN102"/>
  <c r="H103" i="12" s="1"/>
  <c r="AN164" i="17"/>
  <c r="H165" i="12" s="1"/>
  <c r="AL164" i="17"/>
  <c r="AN41"/>
  <c r="H42" i="12" s="1"/>
  <c r="AL41" i="17"/>
  <c r="AN73"/>
  <c r="H74" i="12" s="1"/>
  <c r="AL73" i="17"/>
  <c r="AN105"/>
  <c r="H106" i="12" s="1"/>
  <c r="AL105" i="17"/>
  <c r="AL135"/>
  <c r="AN135"/>
  <c r="H136" i="12" s="1"/>
  <c r="AL167" i="17"/>
  <c r="AN167"/>
  <c r="H168" i="12" s="1"/>
  <c r="AL39" i="17"/>
  <c r="AN39"/>
  <c r="H40" i="12" s="1"/>
  <c r="AN71" i="17"/>
  <c r="H72" i="12" s="1"/>
  <c r="AL71" i="17"/>
  <c r="AN103"/>
  <c r="H104" i="12" s="1"/>
  <c r="AL103" i="17"/>
  <c r="AN134"/>
  <c r="H135" i="12" s="1"/>
  <c r="AL134" i="17"/>
  <c r="AN165"/>
  <c r="H166" i="12" s="1"/>
  <c r="AL165" i="17"/>
  <c r="AL13"/>
  <c r="AN13"/>
  <c r="H14" i="12" s="1"/>
  <c r="AL31" i="17"/>
  <c r="AN31"/>
  <c r="H32" i="12" s="1"/>
  <c r="AN63" i="17"/>
  <c r="H64" i="12" s="1"/>
  <c r="AL63" i="17"/>
  <c r="AN95"/>
  <c r="H96" i="12" s="1"/>
  <c r="AL95" i="17"/>
  <c r="AL127"/>
  <c r="AN127"/>
  <c r="H128" i="12" s="1"/>
  <c r="AN157" i="17"/>
  <c r="H158" i="12" s="1"/>
  <c r="AL157" i="17"/>
  <c r="AL18"/>
  <c r="AN18"/>
  <c r="H19" i="12" s="1"/>
  <c r="AL50" i="17"/>
  <c r="AN50"/>
  <c r="H51" i="12" s="1"/>
  <c r="AL82" i="17"/>
  <c r="AN82"/>
  <c r="H83" i="12" s="1"/>
  <c r="AL114" i="17"/>
  <c r="AN114"/>
  <c r="H115" i="12" s="1"/>
  <c r="AN144" i="17"/>
  <c r="H145" i="12" s="1"/>
  <c r="AL144" i="17"/>
  <c r="AN21"/>
  <c r="H22" i="12" s="1"/>
  <c r="AL21" i="17"/>
  <c r="AN53"/>
  <c r="H54" i="12" s="1"/>
  <c r="AL53" i="17"/>
  <c r="AN85"/>
  <c r="H86" i="12" s="1"/>
  <c r="AL85" i="17"/>
  <c r="AN117"/>
  <c r="H118" i="12" s="1"/>
  <c r="AL117" i="17"/>
  <c r="AL147"/>
  <c r="AN147"/>
  <c r="H148" i="12" s="1"/>
  <c r="AN20" i="17"/>
  <c r="H21" i="12" s="1"/>
  <c r="AL20" i="17"/>
  <c r="AN52"/>
  <c r="H53" i="12" s="1"/>
  <c r="AL52" i="17"/>
  <c r="AN84"/>
  <c r="H85" i="12" s="1"/>
  <c r="AL84" i="17"/>
  <c r="AN116"/>
  <c r="H117" i="12" s="1"/>
  <c r="AL116" i="17"/>
  <c r="AN146"/>
  <c r="H147" i="12" s="1"/>
  <c r="AL146" i="17"/>
  <c r="AL19"/>
  <c r="AN19"/>
  <c r="H20" i="12" s="1"/>
  <c r="AL51" i="17"/>
  <c r="AN51"/>
  <c r="H52" i="12" s="1"/>
  <c r="AN83" i="17"/>
  <c r="H84" i="12" s="1"/>
  <c r="AL83" i="17"/>
  <c r="AN115"/>
  <c r="H116" i="12" s="1"/>
  <c r="AL115" i="17"/>
  <c r="AN145"/>
  <c r="H146" i="12" s="1"/>
  <c r="AL145" i="17"/>
  <c r="AL40"/>
  <c r="AN40"/>
  <c r="H41" i="12" s="1"/>
  <c r="AL72" i="17"/>
  <c r="AN72"/>
  <c r="H73" i="12" s="1"/>
  <c r="AN104" i="17"/>
  <c r="H105" i="12" s="1"/>
  <c r="AL104" i="17"/>
  <c r="AN166"/>
  <c r="H167" i="12" s="1"/>
  <c r="AL166" i="17"/>
  <c r="AL42"/>
  <c r="AN42"/>
  <c r="H43" i="12" s="1"/>
  <c r="AL74" i="17"/>
  <c r="AN74"/>
  <c r="H75" i="12" s="1"/>
  <c r="AL106" i="17"/>
  <c r="AN106"/>
  <c r="H107" i="12" s="1"/>
  <c r="AN136" i="17"/>
  <c r="H137" i="12" s="1"/>
  <c r="AL136" i="17"/>
  <c r="AN168"/>
  <c r="H169" i="12" s="1"/>
  <c r="AL168" i="17"/>
  <c r="AN29"/>
  <c r="H30" i="12" s="1"/>
  <c r="AL29" i="17"/>
  <c r="AL61"/>
  <c r="AN61"/>
  <c r="H62" i="12" s="1"/>
  <c r="AN93" i="17"/>
  <c r="H94" i="12" s="1"/>
  <c r="AL93" i="17"/>
  <c r="AN125"/>
  <c r="H126" i="12" s="1"/>
  <c r="AL125" i="17"/>
  <c r="AL155"/>
  <c r="AN155"/>
  <c r="H156" i="12" s="1"/>
  <c r="AL44" i="17"/>
  <c r="AN44"/>
  <c r="H45" i="12" s="1"/>
  <c r="AN76" i="17"/>
  <c r="H77" i="12" s="1"/>
  <c r="AL76" i="17"/>
  <c r="AN108"/>
  <c r="H109" i="12" s="1"/>
  <c r="AL108" i="17"/>
  <c r="AN138"/>
  <c r="H139" i="12" s="1"/>
  <c r="AL138" i="17"/>
  <c r="AN170"/>
  <c r="H171" i="12" s="1"/>
  <c r="AL170" i="17"/>
  <c r="AL43"/>
  <c r="AN43"/>
  <c r="H44" i="12" s="1"/>
  <c r="AN75" i="17"/>
  <c r="H76" i="12" s="1"/>
  <c r="AL75" i="17"/>
  <c r="AN107"/>
  <c r="H108" i="12" s="1"/>
  <c r="AL107" i="17"/>
  <c r="AN137"/>
  <c r="H138" i="12" s="1"/>
  <c r="AL137" i="17"/>
  <c r="AN169"/>
  <c r="H170" i="12" s="1"/>
  <c r="AL169" i="17"/>
  <c r="AL46"/>
  <c r="AN46"/>
  <c r="H47" i="12" s="1"/>
  <c r="AL78" i="17"/>
  <c r="AN78"/>
  <c r="H79" i="12" s="1"/>
  <c r="AL110" i="17"/>
  <c r="AN110"/>
  <c r="H111" i="12" s="1"/>
  <c r="AN140" i="17"/>
  <c r="H141" i="12" s="1"/>
  <c r="AL140" i="17"/>
  <c r="AN172"/>
  <c r="H173" i="12" s="1"/>
  <c r="AL172" i="17"/>
  <c r="AN33"/>
  <c r="H34" i="12" s="1"/>
  <c r="AL33" i="17"/>
  <c r="AN65"/>
  <c r="H66" i="12" s="1"/>
  <c r="AL65" i="17"/>
  <c r="AN97"/>
  <c r="H98" i="12" s="1"/>
  <c r="AL97" i="17"/>
  <c r="AN129"/>
  <c r="H130" i="12" s="1"/>
  <c r="AL129" i="17"/>
  <c r="AL159"/>
  <c r="AN159"/>
  <c r="H160" i="12" s="1"/>
  <c r="AL32" i="17"/>
  <c r="AN32"/>
  <c r="H33" i="12" s="1"/>
  <c r="AL64" i="17"/>
  <c r="AN64"/>
  <c r="H65" i="12" s="1"/>
  <c r="AN96" i="17"/>
  <c r="H97" i="12" s="1"/>
  <c r="AL96" i="17"/>
  <c r="AN128"/>
  <c r="H129" i="12" s="1"/>
  <c r="AL128" i="17"/>
  <c r="AN158"/>
  <c r="H159" i="12" s="1"/>
  <c r="AL158" i="17"/>
  <c r="AL36"/>
  <c r="AN36"/>
  <c r="H37" i="12" s="1"/>
  <c r="AL68" i="17"/>
  <c r="AN68"/>
  <c r="H69" i="12" s="1"/>
  <c r="AN100" i="17"/>
  <c r="H101" i="12" s="1"/>
  <c r="AL100" i="17"/>
  <c r="AN132"/>
  <c r="H133" i="12" s="1"/>
  <c r="AL132" i="17"/>
  <c r="AN162"/>
  <c r="H163" i="12" s="1"/>
  <c r="AL162" i="17"/>
  <c r="AN35"/>
  <c r="H36" i="12" s="1"/>
  <c r="AL35" i="17"/>
  <c r="AN67"/>
  <c r="H68" i="12" s="1"/>
  <c r="AL67" i="17"/>
  <c r="AN99"/>
  <c r="H100" i="12" s="1"/>
  <c r="AL99" i="17"/>
  <c r="AN131"/>
  <c r="H132" i="12" s="1"/>
  <c r="AL131" i="17"/>
  <c r="AN161"/>
  <c r="H162" i="12" s="1"/>
  <c r="AL161" i="17"/>
  <c r="AL45"/>
  <c r="AN45"/>
  <c r="H46" i="12" s="1"/>
  <c r="AN109" i="17"/>
  <c r="H110" i="12" s="1"/>
  <c r="AL109" i="17"/>
  <c r="AL59"/>
  <c r="AN59"/>
  <c r="H60" i="12" s="1"/>
  <c r="AN91" i="17"/>
  <c r="H92" i="12" s="1"/>
  <c r="AL91" i="17"/>
  <c r="AN123"/>
  <c r="H124" i="12" s="1"/>
  <c r="AL123" i="17"/>
  <c r="AN153"/>
  <c r="H154" i="12" s="1"/>
  <c r="AL153" i="17"/>
  <c r="AN81"/>
  <c r="H82" i="12" s="1"/>
  <c r="AL81" i="17"/>
  <c r="AL34"/>
  <c r="AN34"/>
  <c r="H35" i="12" s="1"/>
  <c r="AL66" i="17"/>
  <c r="AN66"/>
  <c r="H67" i="12" s="1"/>
  <c r="AL98" i="17"/>
  <c r="AN98"/>
  <c r="H99" i="12" s="1"/>
  <c r="AL130" i="17"/>
  <c r="AN130"/>
  <c r="H131" i="12" s="1"/>
  <c r="AN160" i="17"/>
  <c r="H161" i="12" s="1"/>
  <c r="AL160" i="17"/>
  <c r="AL37"/>
  <c r="AN37"/>
  <c r="H38" i="12" s="1"/>
  <c r="AL69" i="17"/>
  <c r="AN69"/>
  <c r="H70" i="12" s="1"/>
  <c r="AN101" i="17"/>
  <c r="H102" i="12" s="1"/>
  <c r="AL101" i="17"/>
  <c r="AN133"/>
  <c r="H134" i="12" s="1"/>
  <c r="AL133" i="17"/>
  <c r="AL163"/>
  <c r="AN163"/>
  <c r="H164" i="12" s="1"/>
  <c r="AN22" i="17"/>
  <c r="H23" i="12" s="1"/>
  <c r="AL22" i="17"/>
  <c r="AL54"/>
  <c r="AN54"/>
  <c r="H55" i="12" s="1"/>
  <c r="AL86" i="17"/>
  <c r="AN86"/>
  <c r="H87" i="12" s="1"/>
  <c r="AL118" i="17"/>
  <c r="AN118"/>
  <c r="H119" i="12" s="1"/>
  <c r="AN148" i="17"/>
  <c r="H149" i="12" s="1"/>
  <c r="AL148" i="17"/>
  <c r="AL25"/>
  <c r="AN25"/>
  <c r="H26" i="12" s="1"/>
  <c r="AN57" i="17"/>
  <c r="H58" i="12" s="1"/>
  <c r="AL57" i="17"/>
  <c r="AN89"/>
  <c r="H90" i="12" s="1"/>
  <c r="AL89" i="17"/>
  <c r="AN121"/>
  <c r="H122" i="12" s="1"/>
  <c r="AL121" i="17"/>
  <c r="AL151"/>
  <c r="AN151"/>
  <c r="H152" i="12" s="1"/>
  <c r="AN24" i="17"/>
  <c r="H25" i="12" s="1"/>
  <c r="AL24" i="17"/>
  <c r="AL56"/>
  <c r="AN56"/>
  <c r="H57" i="12" s="1"/>
  <c r="AN88" i="17"/>
  <c r="H89" i="12" s="1"/>
  <c r="AL88" i="17"/>
  <c r="AN120"/>
  <c r="H121" i="12" s="1"/>
  <c r="AL120" i="17"/>
  <c r="AN150"/>
  <c r="H151" i="12" s="1"/>
  <c r="AL150" i="17"/>
  <c r="AN23"/>
  <c r="H24" i="12" s="1"/>
  <c r="AL23" i="17"/>
  <c r="AN55"/>
  <c r="H56" i="12" s="1"/>
  <c r="AL55" i="17"/>
  <c r="AN87"/>
  <c r="H88" i="12" s="1"/>
  <c r="AL87" i="17"/>
  <c r="AL119"/>
  <c r="AN119"/>
  <c r="H120" i="12" s="1"/>
  <c r="AL149" i="17"/>
  <c r="AN149"/>
  <c r="H150" i="12" s="1"/>
  <c r="AN26" i="17"/>
  <c r="H27" i="12" s="1"/>
  <c r="AL26" i="17"/>
  <c r="AL58"/>
  <c r="AN58"/>
  <c r="H59" i="12" s="1"/>
  <c r="AL90" i="17"/>
  <c r="AN90"/>
  <c r="H91" i="12" s="1"/>
  <c r="AL122" i="17"/>
  <c r="AN122"/>
  <c r="H123" i="12" s="1"/>
  <c r="AN152" i="17"/>
  <c r="H153" i="12" s="1"/>
  <c r="AL152" i="17"/>
  <c r="AN14"/>
  <c r="H15" i="12" s="1"/>
  <c r="AL14" i="17"/>
  <c r="AN77"/>
  <c r="H78" i="12" s="1"/>
  <c r="AL77" i="17"/>
  <c r="AL139"/>
  <c r="AN139"/>
  <c r="H140" i="12" s="1"/>
  <c r="AL171" i="17"/>
  <c r="AN171"/>
  <c r="H172" i="12" s="1"/>
  <c r="AN28" i="17"/>
  <c r="H29" i="12" s="1"/>
  <c r="AL28" i="17"/>
  <c r="AN60"/>
  <c r="H61" i="12" s="1"/>
  <c r="AL60" i="17"/>
  <c r="AN92"/>
  <c r="H93" i="12" s="1"/>
  <c r="AL92" i="17"/>
  <c r="AN124"/>
  <c r="H125" i="12" s="1"/>
  <c r="AL124" i="17"/>
  <c r="AN154"/>
  <c r="H155" i="12" s="1"/>
  <c r="AL154" i="17"/>
  <c r="AL27"/>
  <c r="AN27"/>
  <c r="H28" i="12" s="1"/>
  <c r="AL30" i="17"/>
  <c r="AN30"/>
  <c r="H31" i="12" s="1"/>
  <c r="AL62" i="17"/>
  <c r="AN62"/>
  <c r="H63" i="12" s="1"/>
  <c r="AL94" i="17"/>
  <c r="AN94"/>
  <c r="H95" i="12" s="1"/>
  <c r="AL126" i="17"/>
  <c r="AN126"/>
  <c r="H127" i="12" s="1"/>
  <c r="AN156" i="17"/>
  <c r="H157" i="12" s="1"/>
  <c r="AL156" i="17"/>
  <c r="AN17"/>
  <c r="H18" i="12" s="1"/>
  <c r="AL17" i="17"/>
  <c r="AN49"/>
  <c r="H50" i="12" s="1"/>
  <c r="AL49" i="17"/>
  <c r="AN113"/>
  <c r="H114" i="12" s="1"/>
  <c r="AL113" i="17"/>
  <c r="AL143"/>
  <c r="AN143"/>
  <c r="H144" i="12" s="1"/>
  <c r="AN16" i="17"/>
  <c r="H17" i="12" s="1"/>
  <c r="AL16" i="17"/>
  <c r="AL48"/>
  <c r="AN48"/>
  <c r="H49" i="12" s="1"/>
  <c r="AN80" i="17"/>
  <c r="H81" i="12" s="1"/>
  <c r="AL80" i="17"/>
  <c r="AN112"/>
  <c r="H113" i="12" s="1"/>
  <c r="AL112" i="17"/>
  <c r="AN142"/>
  <c r="H143" i="12" s="1"/>
  <c r="AL142" i="17"/>
  <c r="AL15"/>
  <c r="AN15"/>
  <c r="H16" i="12" s="1"/>
  <c r="AN47" i="17"/>
  <c r="H48" i="12" s="1"/>
  <c r="AL47" i="17"/>
  <c r="AN79"/>
  <c r="H80" i="12" s="1"/>
  <c r="AL79" i="17"/>
  <c r="AN111"/>
  <c r="H112" i="12" s="1"/>
  <c r="AL111" i="17"/>
  <c r="AN141"/>
  <c r="H142" i="12" s="1"/>
  <c r="AL141" i="17"/>
  <c r="I155"/>
  <c r="I172"/>
  <c r="I168"/>
  <c r="I164"/>
  <c r="I159"/>
  <c r="I153"/>
  <c r="I149"/>
  <c r="I144"/>
  <c r="I140"/>
  <c r="I136"/>
  <c r="I130"/>
  <c r="I126"/>
  <c r="I122"/>
  <c r="I118"/>
  <c r="I113"/>
  <c r="I109"/>
  <c r="I105"/>
  <c r="I100"/>
  <c r="I95"/>
  <c r="I90"/>
  <c r="I86"/>
  <c r="I81"/>
  <c r="I76"/>
  <c r="I72"/>
  <c r="I68"/>
  <c r="I64"/>
  <c r="I57"/>
  <c r="I53"/>
  <c r="I49"/>
  <c r="I45"/>
  <c r="I39"/>
  <c r="I35"/>
  <c r="I31"/>
  <c r="I27"/>
  <c r="I23"/>
  <c r="I19"/>
  <c r="I14"/>
  <c r="I169"/>
  <c r="I165"/>
  <c r="I146"/>
  <c r="I141"/>
  <c r="I137"/>
  <c r="I134"/>
  <c r="I131"/>
  <c r="I127"/>
  <c r="I123"/>
  <c r="I119"/>
  <c r="I114"/>
  <c r="I110"/>
  <c r="I106"/>
  <c r="I101"/>
  <c r="I96"/>
  <c r="I91"/>
  <c r="I87"/>
  <c r="I82"/>
  <c r="I77"/>
  <c r="I73"/>
  <c r="I69"/>
  <c r="I65"/>
  <c r="I58"/>
  <c r="I54"/>
  <c r="I50"/>
  <c r="I46"/>
  <c r="I41"/>
  <c r="I36"/>
  <c r="I32"/>
  <c r="I28"/>
  <c r="I24"/>
  <c r="I20"/>
  <c r="I161"/>
  <c r="I170"/>
  <c r="I166"/>
  <c r="I162"/>
  <c r="I157"/>
  <c r="I151"/>
  <c r="I147"/>
  <c r="I142"/>
  <c r="I138"/>
  <c r="I132"/>
  <c r="I128"/>
  <c r="I124"/>
  <c r="I120"/>
  <c r="I115"/>
  <c r="I111"/>
  <c r="I107"/>
  <c r="I103"/>
  <c r="I98"/>
  <c r="I92"/>
  <c r="I88"/>
  <c r="I83"/>
  <c r="I79"/>
  <c r="I74"/>
  <c r="I70"/>
  <c r="I66"/>
  <c r="I59"/>
  <c r="I55"/>
  <c r="I51"/>
  <c r="I47"/>
  <c r="I42"/>
  <c r="I37"/>
  <c r="I33"/>
  <c r="I29"/>
  <c r="I25"/>
  <c r="I21"/>
  <c r="I15"/>
  <c r="I150"/>
  <c r="I171"/>
  <c r="I167"/>
  <c r="I163"/>
  <c r="I158"/>
  <c r="I152"/>
  <c r="I148"/>
  <c r="I143"/>
  <c r="I139"/>
  <c r="I135"/>
  <c r="I133"/>
  <c r="I129"/>
  <c r="I125"/>
  <c r="I121"/>
  <c r="I117"/>
  <c r="I112"/>
  <c r="I108"/>
  <c r="I104"/>
  <c r="I99"/>
  <c r="I94"/>
  <c r="I89"/>
  <c r="I85"/>
  <c r="I80"/>
  <c r="I75"/>
  <c r="I71"/>
  <c r="I67"/>
  <c r="I62"/>
  <c r="I56"/>
  <c r="I52"/>
  <c r="I48"/>
  <c r="I43"/>
  <c r="I38"/>
  <c r="I34"/>
  <c r="I30"/>
  <c r="I26"/>
  <c r="I22"/>
  <c r="I16"/>
  <c r="M44"/>
  <c r="M145"/>
  <c r="M17"/>
  <c r="M78"/>
  <c r="M40"/>
  <c r="M84"/>
  <c r="AJ78" l="1"/>
  <c r="F79" i="12" s="1"/>
  <c r="L79" s="1"/>
  <c r="AJ44" i="17"/>
  <c r="F45" i="12" s="1"/>
  <c r="L45" s="1"/>
  <c r="AJ17" i="17"/>
  <c r="AC40"/>
  <c r="AJ40" s="1"/>
  <c r="F41" i="12" s="1"/>
  <c r="L41" s="1"/>
  <c r="N145" i="17"/>
  <c r="AH134"/>
  <c r="AH141"/>
  <c r="AH150"/>
  <c r="AH161"/>
  <c r="AH169"/>
  <c r="AH124"/>
  <c r="AH132"/>
  <c r="AH138"/>
  <c r="AH147"/>
  <c r="AH157"/>
  <c r="AH166"/>
  <c r="AH102"/>
  <c r="AH97"/>
  <c r="AG22"/>
  <c r="AG30"/>
  <c r="AG38"/>
  <c r="AG48"/>
  <c r="AG56"/>
  <c r="AG67"/>
  <c r="AG75"/>
  <c r="AG85"/>
  <c r="AG94"/>
  <c r="AG104"/>
  <c r="AG112"/>
  <c r="AG121"/>
  <c r="AG129"/>
  <c r="AG135"/>
  <c r="AG143"/>
  <c r="AG152"/>
  <c r="AG163"/>
  <c r="AG171"/>
  <c r="AG19"/>
  <c r="AG27"/>
  <c r="AG35"/>
  <c r="AG45"/>
  <c r="AG53"/>
  <c r="AG64"/>
  <c r="AG72"/>
  <c r="AG81"/>
  <c r="AG90"/>
  <c r="AG100"/>
  <c r="AG109"/>
  <c r="AG118"/>
  <c r="AG126"/>
  <c r="AG140"/>
  <c r="AG149"/>
  <c r="AG159"/>
  <c r="AG168"/>
  <c r="AH93"/>
  <c r="AH60"/>
  <c r="AH61"/>
  <c r="AH40"/>
  <c r="AF13"/>
  <c r="AH131"/>
  <c r="AH139"/>
  <c r="AH148"/>
  <c r="AH158"/>
  <c r="AH167"/>
  <c r="AH122"/>
  <c r="AH130"/>
  <c r="AH136"/>
  <c r="AH144"/>
  <c r="AH153"/>
  <c r="AH164"/>
  <c r="AH172"/>
  <c r="AG20"/>
  <c r="AG28"/>
  <c r="AG36"/>
  <c r="AG46"/>
  <c r="AG54"/>
  <c r="AG65"/>
  <c r="AG73"/>
  <c r="AG82"/>
  <c r="AG91"/>
  <c r="AG101"/>
  <c r="AG110"/>
  <c r="AG119"/>
  <c r="AG127"/>
  <c r="AG134"/>
  <c r="AG141"/>
  <c r="AG150"/>
  <c r="AG161"/>
  <c r="AG169"/>
  <c r="AG15"/>
  <c r="AG25"/>
  <c r="AG33"/>
  <c r="AG42"/>
  <c r="AG51"/>
  <c r="AG59"/>
  <c r="AG70"/>
  <c r="AG79"/>
  <c r="AG88"/>
  <c r="AG98"/>
  <c r="AG107"/>
  <c r="AG115"/>
  <c r="AG124"/>
  <c r="AG132"/>
  <c r="AG138"/>
  <c r="AG147"/>
  <c r="AG157"/>
  <c r="AG166"/>
  <c r="AH116"/>
  <c r="AH44"/>
  <c r="AH127"/>
  <c r="AH137"/>
  <c r="AH146"/>
  <c r="AH155"/>
  <c r="AH165"/>
  <c r="AH128"/>
  <c r="AH142"/>
  <c r="AH151"/>
  <c r="AH162"/>
  <c r="AH170"/>
  <c r="AH156"/>
  <c r="AG16"/>
  <c r="AG26"/>
  <c r="AG34"/>
  <c r="AG43"/>
  <c r="AG52"/>
  <c r="AG62"/>
  <c r="AG71"/>
  <c r="AG80"/>
  <c r="AG89"/>
  <c r="AG99"/>
  <c r="AG108"/>
  <c r="AG117"/>
  <c r="AG125"/>
  <c r="AG133"/>
  <c r="AG139"/>
  <c r="AG148"/>
  <c r="AG158"/>
  <c r="AG167"/>
  <c r="AG14"/>
  <c r="AG23"/>
  <c r="AG31"/>
  <c r="AG39"/>
  <c r="AG49"/>
  <c r="AG57"/>
  <c r="AG68"/>
  <c r="AG76"/>
  <c r="AG86"/>
  <c r="AG95"/>
  <c r="AG105"/>
  <c r="AG113"/>
  <c r="AG122"/>
  <c r="AG130"/>
  <c r="AG136"/>
  <c r="AG144"/>
  <c r="AG153"/>
  <c r="AG164"/>
  <c r="AG172"/>
  <c r="AH18"/>
  <c r="AH78"/>
  <c r="AH17"/>
  <c r="AH123"/>
  <c r="AH135"/>
  <c r="AH143"/>
  <c r="AH152"/>
  <c r="AH163"/>
  <c r="AH171"/>
  <c r="AH126"/>
  <c r="AH140"/>
  <c r="AH149"/>
  <c r="AH159"/>
  <c r="AH168"/>
  <c r="AG24"/>
  <c r="AG32"/>
  <c r="AG41"/>
  <c r="AG50"/>
  <c r="AG58"/>
  <c r="AG69"/>
  <c r="AG77"/>
  <c r="AG87"/>
  <c r="AG96"/>
  <c r="AG106"/>
  <c r="AG114"/>
  <c r="AG123"/>
  <c r="AG131"/>
  <c r="AG137"/>
  <c r="AG146"/>
  <c r="AG155"/>
  <c r="AG165"/>
  <c r="AG21"/>
  <c r="AG29"/>
  <c r="AG37"/>
  <c r="AG47"/>
  <c r="AG55"/>
  <c r="AG66"/>
  <c r="AG74"/>
  <c r="AG83"/>
  <c r="AG92"/>
  <c r="AG103"/>
  <c r="AG111"/>
  <c r="AG120"/>
  <c r="AG128"/>
  <c r="AG142"/>
  <c r="AG151"/>
  <c r="AG162"/>
  <c r="AG170"/>
  <c r="AH63"/>
  <c r="AH154"/>
  <c r="AH160"/>
  <c r="AH84"/>
  <c r="AA13"/>
  <c r="AC15"/>
  <c r="AC21"/>
  <c r="AC25"/>
  <c r="AC29"/>
  <c r="AC33"/>
  <c r="AC37"/>
  <c r="AC42"/>
  <c r="AC47"/>
  <c r="AC51"/>
  <c r="AC55"/>
  <c r="AC59"/>
  <c r="AC66"/>
  <c r="AC70"/>
  <c r="AC74"/>
  <c r="AC79"/>
  <c r="AC83"/>
  <c r="AC88"/>
  <c r="AC92"/>
  <c r="AC98"/>
  <c r="AC103"/>
  <c r="AC107"/>
  <c r="AC111"/>
  <c r="AC115"/>
  <c r="AC120"/>
  <c r="AC124"/>
  <c r="AC128"/>
  <c r="AC132"/>
  <c r="AC138"/>
  <c r="AC142"/>
  <c r="AC147"/>
  <c r="AC151"/>
  <c r="AC157"/>
  <c r="AC162"/>
  <c r="AC166"/>
  <c r="AC170"/>
  <c r="AC116"/>
  <c r="AC93"/>
  <c r="AC61"/>
  <c r="AD78"/>
  <c r="AD17"/>
  <c r="Y13"/>
  <c r="AC20"/>
  <c r="AC24"/>
  <c r="AC28"/>
  <c r="AC32"/>
  <c r="AC36"/>
  <c r="AC41"/>
  <c r="AC46"/>
  <c r="AC50"/>
  <c r="AC54"/>
  <c r="AC58"/>
  <c r="AC65"/>
  <c r="AC69"/>
  <c r="AC73"/>
  <c r="AC77"/>
  <c r="AC82"/>
  <c r="AC87"/>
  <c r="AC91"/>
  <c r="AC96"/>
  <c r="AC101"/>
  <c r="AC106"/>
  <c r="AC110"/>
  <c r="AC114"/>
  <c r="AC119"/>
  <c r="AC123"/>
  <c r="AC127"/>
  <c r="AC131"/>
  <c r="AC134"/>
  <c r="AC137"/>
  <c r="AC141"/>
  <c r="AC146"/>
  <c r="AC150"/>
  <c r="AC155"/>
  <c r="AC161"/>
  <c r="AC165"/>
  <c r="AC169"/>
  <c r="AD145"/>
  <c r="AC14"/>
  <c r="AC19"/>
  <c r="AC23"/>
  <c r="AC27"/>
  <c r="AC31"/>
  <c r="AC35"/>
  <c r="AC39"/>
  <c r="AC45"/>
  <c r="AC49"/>
  <c r="AC53"/>
  <c r="AC57"/>
  <c r="AC64"/>
  <c r="AC68"/>
  <c r="AC72"/>
  <c r="AC76"/>
  <c r="AC81"/>
  <c r="AC86"/>
  <c r="AC90"/>
  <c r="AC95"/>
  <c r="AC100"/>
  <c r="AC105"/>
  <c r="AC109"/>
  <c r="AC113"/>
  <c r="AC118"/>
  <c r="AC122"/>
  <c r="AC126"/>
  <c r="AC130"/>
  <c r="AC136"/>
  <c r="AC140"/>
  <c r="AC144"/>
  <c r="AC149"/>
  <c r="AC153"/>
  <c r="AC159"/>
  <c r="AC164"/>
  <c r="AC168"/>
  <c r="AC172"/>
  <c r="AC156"/>
  <c r="AC97"/>
  <c r="AC60"/>
  <c r="AD40"/>
  <c r="AC16"/>
  <c r="AC22"/>
  <c r="AC26"/>
  <c r="AC30"/>
  <c r="AC34"/>
  <c r="AC38"/>
  <c r="AC43"/>
  <c r="AC48"/>
  <c r="AC52"/>
  <c r="AC56"/>
  <c r="AC62"/>
  <c r="AC67"/>
  <c r="AC71"/>
  <c r="AC75"/>
  <c r="AC80"/>
  <c r="AC85"/>
  <c r="AC89"/>
  <c r="AC94"/>
  <c r="AC99"/>
  <c r="AC104"/>
  <c r="AC108"/>
  <c r="AC112"/>
  <c r="AC117"/>
  <c r="AC121"/>
  <c r="AC125"/>
  <c r="AC129"/>
  <c r="AC133"/>
  <c r="AC135"/>
  <c r="AC139"/>
  <c r="AC143"/>
  <c r="AC148"/>
  <c r="AC152"/>
  <c r="AC158"/>
  <c r="AC163"/>
  <c r="AC167"/>
  <c r="AC171"/>
  <c r="AC102"/>
  <c r="AC63"/>
  <c r="AC18"/>
  <c r="AC154"/>
  <c r="AC160"/>
  <c r="AD44"/>
  <c r="AD84"/>
  <c r="AJ84"/>
  <c r="F85" i="12" s="1"/>
  <c r="L85" s="1"/>
  <c r="AJ145" i="17"/>
  <c r="F146" i="12" s="1"/>
  <c r="L146" s="1"/>
  <c r="V21" i="17"/>
  <c r="V37"/>
  <c r="V55"/>
  <c r="V74"/>
  <c r="V92"/>
  <c r="V111"/>
  <c r="V128"/>
  <c r="V142"/>
  <c r="V162"/>
  <c r="V140"/>
  <c r="W84"/>
  <c r="V28"/>
  <c r="V46"/>
  <c r="V65"/>
  <c r="V82"/>
  <c r="V101"/>
  <c r="V119"/>
  <c r="V134"/>
  <c r="V150"/>
  <c r="V169"/>
  <c r="V164"/>
  <c r="W154"/>
  <c r="W63"/>
  <c r="V23"/>
  <c r="V39"/>
  <c r="V57"/>
  <c r="V81"/>
  <c r="V105"/>
  <c r="V126"/>
  <c r="V153"/>
  <c r="W18"/>
  <c r="V26"/>
  <c r="V43"/>
  <c r="V62"/>
  <c r="V80"/>
  <c r="V99"/>
  <c r="V117"/>
  <c r="V133"/>
  <c r="V148"/>
  <c r="V167"/>
  <c r="W44"/>
  <c r="V25"/>
  <c r="V42"/>
  <c r="V59"/>
  <c r="V79"/>
  <c r="V98"/>
  <c r="V115"/>
  <c r="V132"/>
  <c r="V147"/>
  <c r="V166"/>
  <c r="V159"/>
  <c r="V32"/>
  <c r="V50"/>
  <c r="V69"/>
  <c r="V87"/>
  <c r="V106"/>
  <c r="V123"/>
  <c r="V137"/>
  <c r="V155"/>
  <c r="V72"/>
  <c r="W40"/>
  <c r="W93"/>
  <c r="W60"/>
  <c r="V27"/>
  <c r="V45"/>
  <c r="V64"/>
  <c r="V86"/>
  <c r="V109"/>
  <c r="V130"/>
  <c r="V168"/>
  <c r="W160"/>
  <c r="V30"/>
  <c r="V48"/>
  <c r="V67"/>
  <c r="V85"/>
  <c r="V104"/>
  <c r="V121"/>
  <c r="V135"/>
  <c r="V152"/>
  <c r="V171"/>
  <c r="P13"/>
  <c r="W97"/>
  <c r="V29"/>
  <c r="V47"/>
  <c r="V66"/>
  <c r="V83"/>
  <c r="V103"/>
  <c r="V120"/>
  <c r="V151"/>
  <c r="V170"/>
  <c r="V172"/>
  <c r="V20"/>
  <c r="V36"/>
  <c r="V54"/>
  <c r="V73"/>
  <c r="V91"/>
  <c r="V110"/>
  <c r="V127"/>
  <c r="V141"/>
  <c r="V161"/>
  <c r="W61"/>
  <c r="W17"/>
  <c r="V14"/>
  <c r="V31"/>
  <c r="V49"/>
  <c r="V68"/>
  <c r="V90"/>
  <c r="V113"/>
  <c r="V136"/>
  <c r="W78"/>
  <c r="V16"/>
  <c r="V34"/>
  <c r="V52"/>
  <c r="V71"/>
  <c r="V89"/>
  <c r="V108"/>
  <c r="V125"/>
  <c r="V139"/>
  <c r="V158"/>
  <c r="V122"/>
  <c r="V15"/>
  <c r="V33"/>
  <c r="V51"/>
  <c r="V70"/>
  <c r="V88"/>
  <c r="V107"/>
  <c r="V124"/>
  <c r="V138"/>
  <c r="V157"/>
  <c r="V95"/>
  <c r="W145"/>
  <c r="V24"/>
  <c r="V41"/>
  <c r="V58"/>
  <c r="V77"/>
  <c r="V96"/>
  <c r="V114"/>
  <c r="V131"/>
  <c r="V146"/>
  <c r="V165"/>
  <c r="V149"/>
  <c r="W116"/>
  <c r="W156"/>
  <c r="V19"/>
  <c r="V35"/>
  <c r="V53"/>
  <c r="V76"/>
  <c r="V100"/>
  <c r="V118"/>
  <c r="V144"/>
  <c r="W102"/>
  <c r="V22"/>
  <c r="V38"/>
  <c r="V56"/>
  <c r="V75"/>
  <c r="V94"/>
  <c r="V112"/>
  <c r="V129"/>
  <c r="V143"/>
  <c r="V163"/>
  <c r="N84"/>
  <c r="N44"/>
  <c r="I13"/>
  <c r="N40"/>
  <c r="N78"/>
  <c r="M81"/>
  <c r="M151"/>
  <c r="M156"/>
  <c r="M102"/>
  <c r="M160"/>
  <c r="M46"/>
  <c r="M91"/>
  <c r="M127"/>
  <c r="M161"/>
  <c r="N17"/>
  <c r="M117"/>
  <c r="M74"/>
  <c r="M120"/>
  <c r="M61"/>
  <c r="AJ61" s="1"/>
  <c r="M63"/>
  <c r="M18"/>
  <c r="AJ18" s="1"/>
  <c r="M60"/>
  <c r="M36"/>
  <c r="M73"/>
  <c r="M119"/>
  <c r="M150"/>
  <c r="M43"/>
  <c r="M47"/>
  <c r="M109"/>
  <c r="M116"/>
  <c r="M97"/>
  <c r="M93"/>
  <c r="M154"/>
  <c r="M28"/>
  <c r="M65"/>
  <c r="M110"/>
  <c r="M141"/>
  <c r="F18" i="12"/>
  <c r="L18" s="1"/>
  <c r="M21" i="17"/>
  <c r="M92"/>
  <c r="M162"/>
  <c r="M20"/>
  <c r="M54"/>
  <c r="M101"/>
  <c r="M134"/>
  <c r="M169"/>
  <c r="AJ97" l="1"/>
  <c r="AJ63"/>
  <c r="AJ116"/>
  <c r="AJ60"/>
  <c r="AJ92"/>
  <c r="F93" i="12" s="1"/>
  <c r="L93" s="1"/>
  <c r="AJ141" i="17"/>
  <c r="F142" i="12" s="1"/>
  <c r="L142" s="1"/>
  <c r="AJ21" i="17"/>
  <c r="AJ74"/>
  <c r="AJ160"/>
  <c r="AJ150"/>
  <c r="F151" i="12" s="1"/>
  <c r="L151" s="1"/>
  <c r="AJ20" i="17"/>
  <c r="AJ156"/>
  <c r="AJ162"/>
  <c r="AJ154"/>
  <c r="AJ93"/>
  <c r="F94" i="12" s="1"/>
  <c r="L94" s="1"/>
  <c r="AJ161" i="17"/>
  <c r="AJ91"/>
  <c r="AJ169"/>
  <c r="F170" i="12" s="1"/>
  <c r="L170" s="1"/>
  <c r="AJ28" i="17"/>
  <c r="AJ127"/>
  <c r="AK40"/>
  <c r="AJ43"/>
  <c r="F44" i="12" s="1"/>
  <c r="L44" s="1"/>
  <c r="AJ117" i="17"/>
  <c r="AJ101"/>
  <c r="N127"/>
  <c r="AH112"/>
  <c r="AH75"/>
  <c r="AH30"/>
  <c r="AH119"/>
  <c r="AH110"/>
  <c r="AH101"/>
  <c r="AH91"/>
  <c r="AH82"/>
  <c r="AH73"/>
  <c r="AH65"/>
  <c r="AH54"/>
  <c r="AH46"/>
  <c r="AH36"/>
  <c r="AH28"/>
  <c r="AH20"/>
  <c r="AH113"/>
  <c r="AH105"/>
  <c r="AH95"/>
  <c r="AH86"/>
  <c r="AH76"/>
  <c r="AH68"/>
  <c r="AH57"/>
  <c r="AH49"/>
  <c r="AH39"/>
  <c r="AH31"/>
  <c r="AH23"/>
  <c r="AH14"/>
  <c r="AH125"/>
  <c r="AH121"/>
  <c r="AH94"/>
  <c r="AH67"/>
  <c r="AH48"/>
  <c r="AH22"/>
  <c r="AH107"/>
  <c r="AH98"/>
  <c r="AH88"/>
  <c r="AH79"/>
  <c r="AH51"/>
  <c r="AH42"/>
  <c r="AH33"/>
  <c r="AH25"/>
  <c r="AH15"/>
  <c r="AH129"/>
  <c r="AH104"/>
  <c r="AH85"/>
  <c r="AH56"/>
  <c r="AH38"/>
  <c r="AH115"/>
  <c r="AH59"/>
  <c r="AH106"/>
  <c r="AH96"/>
  <c r="AH87"/>
  <c r="AH77"/>
  <c r="AH69"/>
  <c r="AH58"/>
  <c r="AH50"/>
  <c r="AH41"/>
  <c r="AH32"/>
  <c r="AH24"/>
  <c r="AH118"/>
  <c r="AH109"/>
  <c r="AH100"/>
  <c r="AH90"/>
  <c r="AH81"/>
  <c r="AH72"/>
  <c r="AH64"/>
  <c r="AH53"/>
  <c r="AH45"/>
  <c r="AH35"/>
  <c r="AH27"/>
  <c r="AH19"/>
  <c r="AH70"/>
  <c r="AH114"/>
  <c r="AH117"/>
  <c r="AH108"/>
  <c r="AH99"/>
  <c r="AH89"/>
  <c r="AH80"/>
  <c r="AH71"/>
  <c r="AH62"/>
  <c r="AH52"/>
  <c r="AH43"/>
  <c r="AH34"/>
  <c r="AH26"/>
  <c r="AH16"/>
  <c r="AH120"/>
  <c r="AH111"/>
  <c r="AH103"/>
  <c r="AH92"/>
  <c r="AH83"/>
  <c r="AH74"/>
  <c r="AH66"/>
  <c r="AH55"/>
  <c r="AH47"/>
  <c r="AH37"/>
  <c r="AH29"/>
  <c r="AH21"/>
  <c r="AH133"/>
  <c r="AJ102"/>
  <c r="AD63"/>
  <c r="AD163"/>
  <c r="AD143"/>
  <c r="AD129"/>
  <c r="AD112"/>
  <c r="AD94"/>
  <c r="AD75"/>
  <c r="AD56"/>
  <c r="AD38"/>
  <c r="AD22"/>
  <c r="AD60"/>
  <c r="AD168"/>
  <c r="AD149"/>
  <c r="AD118"/>
  <c r="AD100"/>
  <c r="AD81"/>
  <c r="AD64"/>
  <c r="AD45"/>
  <c r="AD27"/>
  <c r="AD161"/>
  <c r="AD141"/>
  <c r="AD127"/>
  <c r="AD110"/>
  <c r="AD91"/>
  <c r="AD73"/>
  <c r="AD54"/>
  <c r="AD36"/>
  <c r="AD20"/>
  <c r="AD116"/>
  <c r="AD157"/>
  <c r="AD138"/>
  <c r="AD124"/>
  <c r="AD107"/>
  <c r="AD88"/>
  <c r="AD70"/>
  <c r="AD51"/>
  <c r="AD33"/>
  <c r="AD15"/>
  <c r="AD160"/>
  <c r="AD102"/>
  <c r="AD158"/>
  <c r="AD139"/>
  <c r="AD125"/>
  <c r="AD108"/>
  <c r="AD89"/>
  <c r="AD71"/>
  <c r="AD52"/>
  <c r="AD34"/>
  <c r="AD16"/>
  <c r="AD97"/>
  <c r="AD164"/>
  <c r="AD144"/>
  <c r="AD130"/>
  <c r="AD113"/>
  <c r="AD95"/>
  <c r="AD76"/>
  <c r="AD57"/>
  <c r="AD39"/>
  <c r="AD23"/>
  <c r="AD155"/>
  <c r="AD137"/>
  <c r="AD123"/>
  <c r="AD106"/>
  <c r="AD87"/>
  <c r="AD69"/>
  <c r="AD50"/>
  <c r="AD32"/>
  <c r="AD170"/>
  <c r="AD151"/>
  <c r="AD120"/>
  <c r="AD103"/>
  <c r="AD83"/>
  <c r="AD66"/>
  <c r="AD47"/>
  <c r="AD29"/>
  <c r="AC13"/>
  <c r="AD154"/>
  <c r="AD171"/>
  <c r="AD152"/>
  <c r="AD135"/>
  <c r="AD121"/>
  <c r="AD104"/>
  <c r="AD85"/>
  <c r="AD67"/>
  <c r="AD48"/>
  <c r="AD30"/>
  <c r="AD156"/>
  <c r="AD159"/>
  <c r="AD140"/>
  <c r="AD126"/>
  <c r="AD109"/>
  <c r="AD90"/>
  <c r="AD72"/>
  <c r="AD53"/>
  <c r="AD35"/>
  <c r="AD19"/>
  <c r="AD169"/>
  <c r="AD150"/>
  <c r="AD134"/>
  <c r="AD119"/>
  <c r="AD101"/>
  <c r="AD82"/>
  <c r="AD65"/>
  <c r="AD46"/>
  <c r="AD28"/>
  <c r="AD61"/>
  <c r="AD166"/>
  <c r="AD147"/>
  <c r="AD132"/>
  <c r="AD115"/>
  <c r="AD98"/>
  <c r="AD79"/>
  <c r="AD59"/>
  <c r="AD42"/>
  <c r="AD25"/>
  <c r="AD18"/>
  <c r="AD167"/>
  <c r="AD148"/>
  <c r="AD133"/>
  <c r="AD117"/>
  <c r="AD99"/>
  <c r="AD80"/>
  <c r="AD62"/>
  <c r="AD43"/>
  <c r="AD26"/>
  <c r="AD172"/>
  <c r="AD153"/>
  <c r="AD136"/>
  <c r="AD122"/>
  <c r="AD105"/>
  <c r="AD86"/>
  <c r="AD68"/>
  <c r="AD49"/>
  <c r="AD31"/>
  <c r="AD14"/>
  <c r="AD165"/>
  <c r="AD146"/>
  <c r="AD131"/>
  <c r="AD114"/>
  <c r="AD96"/>
  <c r="AD77"/>
  <c r="AD58"/>
  <c r="AD41"/>
  <c r="AD24"/>
  <c r="AD93"/>
  <c r="AD162"/>
  <c r="AD142"/>
  <c r="AD128"/>
  <c r="AD111"/>
  <c r="AD92"/>
  <c r="AD74"/>
  <c r="AD55"/>
  <c r="AD37"/>
  <c r="AD21"/>
  <c r="AJ36"/>
  <c r="AJ110"/>
  <c r="F111" i="12" s="1"/>
  <c r="L111" s="1"/>
  <c r="AJ109" i="17"/>
  <c r="F110" i="12" s="1"/>
  <c r="L110" s="1"/>
  <c r="AK145" i="17"/>
  <c r="AM145" s="1"/>
  <c r="AJ46"/>
  <c r="F47" i="12" s="1"/>
  <c r="L47" s="1"/>
  <c r="AJ151" i="17"/>
  <c r="F152" i="12" s="1"/>
  <c r="L152" s="1"/>
  <c r="AK78" i="17"/>
  <c r="AM78" s="1"/>
  <c r="AK17"/>
  <c r="AM17" s="1"/>
  <c r="AK44"/>
  <c r="AM44" s="1"/>
  <c r="AJ54"/>
  <c r="F55" i="12" s="1"/>
  <c r="L55" s="1"/>
  <c r="AJ81" i="17"/>
  <c r="F82" i="12" s="1"/>
  <c r="L82" s="1"/>
  <c r="AJ119" i="17"/>
  <c r="F120" i="12" s="1"/>
  <c r="L120" s="1"/>
  <c r="AJ73" i="17"/>
  <c r="F74" i="12" s="1"/>
  <c r="L74" s="1"/>
  <c r="AJ134" i="17"/>
  <c r="F135" i="12" s="1"/>
  <c r="L135" s="1"/>
  <c r="AJ47" i="17"/>
  <c r="F48" i="12" s="1"/>
  <c r="L48" s="1"/>
  <c r="AJ120" i="17"/>
  <c r="F121" i="12" s="1"/>
  <c r="L121" s="1"/>
  <c r="AK84" i="17"/>
  <c r="AM84" s="1"/>
  <c r="AJ65"/>
  <c r="W67"/>
  <c r="W143"/>
  <c r="W75"/>
  <c r="W100"/>
  <c r="W19"/>
  <c r="W131"/>
  <c r="W58"/>
  <c r="W124"/>
  <c r="W51"/>
  <c r="W125"/>
  <c r="W52"/>
  <c r="W68"/>
  <c r="W110"/>
  <c r="W36"/>
  <c r="W151"/>
  <c r="W83"/>
  <c r="V13"/>
  <c r="W121"/>
  <c r="W48"/>
  <c r="W168"/>
  <c r="W64"/>
  <c r="W123"/>
  <c r="W50"/>
  <c r="W166"/>
  <c r="W98"/>
  <c r="W25"/>
  <c r="W148"/>
  <c r="W80"/>
  <c r="W105"/>
  <c r="W23"/>
  <c r="W134"/>
  <c r="W65"/>
  <c r="W128"/>
  <c r="W55"/>
  <c r="W129"/>
  <c r="W56"/>
  <c r="W76"/>
  <c r="W149"/>
  <c r="W114"/>
  <c r="W41"/>
  <c r="W95"/>
  <c r="W107"/>
  <c r="W33"/>
  <c r="W122"/>
  <c r="W108"/>
  <c r="W34"/>
  <c r="W136"/>
  <c r="W49"/>
  <c r="W161"/>
  <c r="W91"/>
  <c r="W20"/>
  <c r="W66"/>
  <c r="W171"/>
  <c r="W104"/>
  <c r="W30"/>
  <c r="W130"/>
  <c r="W45"/>
  <c r="W72"/>
  <c r="W106"/>
  <c r="W32"/>
  <c r="W147"/>
  <c r="W79"/>
  <c r="W133"/>
  <c r="W62"/>
  <c r="W81"/>
  <c r="W164"/>
  <c r="W119"/>
  <c r="W46"/>
  <c r="W140"/>
  <c r="W111"/>
  <c r="W37"/>
  <c r="W112"/>
  <c r="W38"/>
  <c r="W144"/>
  <c r="W53"/>
  <c r="W165"/>
  <c r="W96"/>
  <c r="W24"/>
  <c r="W157"/>
  <c r="W88"/>
  <c r="W15"/>
  <c r="W158"/>
  <c r="W89"/>
  <c r="W16"/>
  <c r="W113"/>
  <c r="W31"/>
  <c r="W141"/>
  <c r="W73"/>
  <c r="W172"/>
  <c r="W120"/>
  <c r="W47"/>
  <c r="W85"/>
  <c r="W109"/>
  <c r="W27"/>
  <c r="W155"/>
  <c r="W87"/>
  <c r="W132"/>
  <c r="W59"/>
  <c r="W117"/>
  <c r="W43"/>
  <c r="W153"/>
  <c r="W57"/>
  <c r="W169"/>
  <c r="W101"/>
  <c r="W28"/>
  <c r="W162"/>
  <c r="W92"/>
  <c r="W21"/>
  <c r="W163"/>
  <c r="W94"/>
  <c r="W22"/>
  <c r="W118"/>
  <c r="W35"/>
  <c r="W146"/>
  <c r="W77"/>
  <c r="W138"/>
  <c r="W70"/>
  <c r="W139"/>
  <c r="W71"/>
  <c r="W90"/>
  <c r="W14"/>
  <c r="W127"/>
  <c r="W54"/>
  <c r="W170"/>
  <c r="W103"/>
  <c r="W29"/>
  <c r="W135"/>
  <c r="W86"/>
  <c r="W137"/>
  <c r="W69"/>
  <c r="W159"/>
  <c r="W115"/>
  <c r="W42"/>
  <c r="W167"/>
  <c r="W99"/>
  <c r="W26"/>
  <c r="W126"/>
  <c r="W39"/>
  <c r="W150"/>
  <c r="W82"/>
  <c r="W142"/>
  <c r="W74"/>
  <c r="M13"/>
  <c r="N91"/>
  <c r="N46"/>
  <c r="N47"/>
  <c r="N81"/>
  <c r="N141"/>
  <c r="N36"/>
  <c r="N109"/>
  <c r="N119"/>
  <c r="M130"/>
  <c r="AJ130" s="1"/>
  <c r="M104"/>
  <c r="AJ104" s="1"/>
  <c r="M86"/>
  <c r="AJ86" s="1"/>
  <c r="F87" i="12" s="1"/>
  <c r="M106" i="17"/>
  <c r="AJ106" s="1"/>
  <c r="M157"/>
  <c r="AJ157" s="1"/>
  <c r="M72"/>
  <c r="AJ72" s="1"/>
  <c r="M129"/>
  <c r="AJ129" s="1"/>
  <c r="M99"/>
  <c r="AJ99" s="1"/>
  <c r="F22" i="12"/>
  <c r="L22" s="1"/>
  <c r="N43" i="17"/>
  <c r="N120"/>
  <c r="M95"/>
  <c r="AJ95" s="1"/>
  <c r="M112"/>
  <c r="AJ112" s="1"/>
  <c r="M152"/>
  <c r="AJ152" s="1"/>
  <c r="M85"/>
  <c r="AJ85" s="1"/>
  <c r="M172"/>
  <c r="AJ172" s="1"/>
  <c r="M136"/>
  <c r="AJ136" s="1"/>
  <c r="M68"/>
  <c r="AJ68" s="1"/>
  <c r="M165"/>
  <c r="AJ165" s="1"/>
  <c r="M131"/>
  <c r="AJ131" s="1"/>
  <c r="M96"/>
  <c r="AJ96" s="1"/>
  <c r="M58"/>
  <c r="AJ58" s="1"/>
  <c r="M24"/>
  <c r="AJ24" s="1"/>
  <c r="M147"/>
  <c r="AJ147" s="1"/>
  <c r="M107"/>
  <c r="AJ107" s="1"/>
  <c r="M70"/>
  <c r="AJ70" s="1"/>
  <c r="M33"/>
  <c r="AJ33" s="1"/>
  <c r="M149"/>
  <c r="AJ149" s="1"/>
  <c r="M45"/>
  <c r="AJ45" s="1"/>
  <c r="M27"/>
  <c r="AJ27" s="1"/>
  <c r="M140"/>
  <c r="AJ140" s="1"/>
  <c r="M56"/>
  <c r="AJ56" s="1"/>
  <c r="M128"/>
  <c r="AJ128" s="1"/>
  <c r="M66"/>
  <c r="AJ66" s="1"/>
  <c r="M167"/>
  <c r="AJ167" s="1"/>
  <c r="M133"/>
  <c r="AJ133" s="1"/>
  <c r="M89"/>
  <c r="AJ89" s="1"/>
  <c r="M52"/>
  <c r="AJ52" s="1"/>
  <c r="M126"/>
  <c r="AJ126" s="1"/>
  <c r="M82"/>
  <c r="AJ82" s="1"/>
  <c r="F102" i="12"/>
  <c r="L102" s="1"/>
  <c r="N20" i="17"/>
  <c r="N110"/>
  <c r="F29" i="12"/>
  <c r="L29" s="1"/>
  <c r="N93" i="17"/>
  <c r="F117" i="12"/>
  <c r="L117" s="1"/>
  <c r="F19"/>
  <c r="L19" s="1"/>
  <c r="N61" i="17"/>
  <c r="F75" i="12"/>
  <c r="L75" s="1"/>
  <c r="N161" i="17"/>
  <c r="F92" i="12"/>
  <c r="L92" s="1"/>
  <c r="N160" i="17"/>
  <c r="F157" i="12"/>
  <c r="L157" s="1"/>
  <c r="M143" i="17"/>
  <c r="AJ143" s="1"/>
  <c r="M30"/>
  <c r="AJ30" s="1"/>
  <c r="M14"/>
  <c r="AJ14" s="1"/>
  <c r="M69"/>
  <c r="AJ69" s="1"/>
  <c r="M115"/>
  <c r="AJ115" s="1"/>
  <c r="M159"/>
  <c r="AJ159" s="1"/>
  <c r="M22"/>
  <c r="AJ22" s="1"/>
  <c r="M83"/>
  <c r="AJ83" s="1"/>
  <c r="M139"/>
  <c r="AJ139" s="1"/>
  <c r="M16"/>
  <c r="AJ16" s="1"/>
  <c r="N134"/>
  <c r="F155" i="12"/>
  <c r="L155" s="1"/>
  <c r="N150" i="17"/>
  <c r="N60"/>
  <c r="N102"/>
  <c r="M138"/>
  <c r="AJ138" s="1"/>
  <c r="M23"/>
  <c r="AJ23" s="1"/>
  <c r="M38"/>
  <c r="AJ38" s="1"/>
  <c r="M121"/>
  <c r="AJ121" s="1"/>
  <c r="M48"/>
  <c r="AJ48" s="1"/>
  <c r="M153"/>
  <c r="AJ153" s="1"/>
  <c r="M105"/>
  <c r="AJ105" s="1"/>
  <c r="M31"/>
  <c r="AJ31" s="1"/>
  <c r="M146"/>
  <c r="AJ146" s="1"/>
  <c r="M114"/>
  <c r="AJ114" s="1"/>
  <c r="M77"/>
  <c r="AJ77" s="1"/>
  <c r="M41"/>
  <c r="AJ41" s="1"/>
  <c r="M166"/>
  <c r="AJ166" s="1"/>
  <c r="M124"/>
  <c r="AJ124" s="1"/>
  <c r="M88"/>
  <c r="AJ88" s="1"/>
  <c r="M51"/>
  <c r="AJ51" s="1"/>
  <c r="M15"/>
  <c r="AJ15" s="1"/>
  <c r="M90"/>
  <c r="AJ90" s="1"/>
  <c r="M168"/>
  <c r="AJ168" s="1"/>
  <c r="M94"/>
  <c r="AJ94" s="1"/>
  <c r="M64"/>
  <c r="AJ64" s="1"/>
  <c r="M142"/>
  <c r="AJ142" s="1"/>
  <c r="M103"/>
  <c r="AJ103" s="1"/>
  <c r="M37"/>
  <c r="AJ37" s="1"/>
  <c r="M148"/>
  <c r="AJ148" s="1"/>
  <c r="M108"/>
  <c r="AJ108" s="1"/>
  <c r="M71"/>
  <c r="AJ71" s="1"/>
  <c r="M26"/>
  <c r="AJ26" s="1"/>
  <c r="M113"/>
  <c r="AJ113" s="1"/>
  <c r="M76"/>
  <c r="AJ76" s="1"/>
  <c r="F21" i="12"/>
  <c r="L21" s="1"/>
  <c r="N92" i="17"/>
  <c r="N28"/>
  <c r="AK28" s="1"/>
  <c r="G29" i="12" s="1"/>
  <c r="N116" i="17"/>
  <c r="AK116" s="1"/>
  <c r="F37" i="12"/>
  <c r="L37" s="1"/>
  <c r="N18" i="17"/>
  <c r="F62" i="12"/>
  <c r="L62" s="1"/>
  <c r="N74" i="17"/>
  <c r="AK74" s="1"/>
  <c r="G75" i="12" s="1"/>
  <c r="F162"/>
  <c r="L162" s="1"/>
  <c r="F161"/>
  <c r="L161" s="1"/>
  <c r="N156" i="17"/>
  <c r="M171"/>
  <c r="AJ171" s="1"/>
  <c r="M144"/>
  <c r="AJ144" s="1"/>
  <c r="M137"/>
  <c r="AJ137" s="1"/>
  <c r="M32"/>
  <c r="AJ32" s="1"/>
  <c r="M79"/>
  <c r="AJ79" s="1"/>
  <c r="M42"/>
  <c r="AJ42" s="1"/>
  <c r="M100"/>
  <c r="AJ100" s="1"/>
  <c r="M29"/>
  <c r="AJ29" s="1"/>
  <c r="M62"/>
  <c r="AJ62" s="1"/>
  <c r="M35"/>
  <c r="AJ35" s="1"/>
  <c r="N162"/>
  <c r="G41" i="12"/>
  <c r="M41" s="1"/>
  <c r="N41" s="1"/>
  <c r="AM40" i="17"/>
  <c r="N65"/>
  <c r="N97"/>
  <c r="F64" i="12"/>
  <c r="L64" s="1"/>
  <c r="F118"/>
  <c r="L118" s="1"/>
  <c r="M57" i="17"/>
  <c r="AJ57" s="1"/>
  <c r="M75"/>
  <c r="AJ75" s="1"/>
  <c r="M135"/>
  <c r="AJ135" s="1"/>
  <c r="M67"/>
  <c r="AJ67" s="1"/>
  <c r="M164"/>
  <c r="AJ164" s="1"/>
  <c r="M122"/>
  <c r="AJ122" s="1"/>
  <c r="M49"/>
  <c r="AJ49" s="1"/>
  <c r="M155"/>
  <c r="AJ155" s="1"/>
  <c r="M123"/>
  <c r="AJ123" s="1"/>
  <c r="M87"/>
  <c r="AJ87" s="1"/>
  <c r="M50"/>
  <c r="AJ50" s="1"/>
  <c r="M132"/>
  <c r="AJ132" s="1"/>
  <c r="M98"/>
  <c r="AJ98" s="1"/>
  <c r="M59"/>
  <c r="AJ59" s="1"/>
  <c r="M25"/>
  <c r="AJ25" s="1"/>
  <c r="M118"/>
  <c r="AJ118" s="1"/>
  <c r="M19"/>
  <c r="AJ19" s="1"/>
  <c r="M163"/>
  <c r="AJ163" s="1"/>
  <c r="M170"/>
  <c r="AJ170" s="1"/>
  <c r="M111"/>
  <c r="AJ111" s="1"/>
  <c r="M55"/>
  <c r="AJ55" s="1"/>
  <c r="M158"/>
  <c r="AJ158" s="1"/>
  <c r="M125"/>
  <c r="AJ125" s="1"/>
  <c r="M80"/>
  <c r="AJ80" s="1"/>
  <c r="M34"/>
  <c r="AJ34" s="1"/>
  <c r="M39"/>
  <c r="AJ39" s="1"/>
  <c r="M53"/>
  <c r="AJ53" s="1"/>
  <c r="N54"/>
  <c r="F163" i="12"/>
  <c r="L163" s="1"/>
  <c r="N21" i="17"/>
  <c r="F66" i="12"/>
  <c r="L66" s="1"/>
  <c r="N154" i="17"/>
  <c r="F98" i="12"/>
  <c r="L98" s="1"/>
  <c r="F61"/>
  <c r="L61" s="1"/>
  <c r="N63" i="17"/>
  <c r="AK63" s="1"/>
  <c r="N117"/>
  <c r="AK117" s="1"/>
  <c r="F128" i="12"/>
  <c r="L128" s="1"/>
  <c r="F103"/>
  <c r="L103" s="1"/>
  <c r="N151" i="17"/>
  <c r="AK154" l="1"/>
  <c r="AM154" s="1"/>
  <c r="AK60"/>
  <c r="AM60" s="1"/>
  <c r="AK161"/>
  <c r="AM161" s="1"/>
  <c r="AK36"/>
  <c r="G37" i="12" s="1"/>
  <c r="M37" s="1"/>
  <c r="N37" s="1"/>
  <c r="AK97" i="17"/>
  <c r="G98" i="12" s="1"/>
  <c r="M98" s="1"/>
  <c r="N98" s="1"/>
  <c r="AK65" i="17"/>
  <c r="AM65" s="1"/>
  <c r="AK102"/>
  <c r="AK156"/>
  <c r="G157" i="12" s="1"/>
  <c r="M157" s="1"/>
  <c r="N157" s="1"/>
  <c r="G79"/>
  <c r="M79" s="1"/>
  <c r="N79" s="1"/>
  <c r="AK93" i="17"/>
  <c r="G94" i="12" s="1"/>
  <c r="M94" s="1"/>
  <c r="N94" s="1"/>
  <c r="G146"/>
  <c r="M146" s="1"/>
  <c r="N146" s="1"/>
  <c r="AK47" i="17"/>
  <c r="AM47" s="1"/>
  <c r="AK91"/>
  <c r="G92" i="12" s="1"/>
  <c r="M92" s="1"/>
  <c r="N92" s="1"/>
  <c r="AK20" i="17"/>
  <c r="G21" i="12" s="1"/>
  <c r="M21" s="1"/>
  <c r="N21" s="1"/>
  <c r="G45"/>
  <c r="M45" s="1"/>
  <c r="N45" s="1"/>
  <c r="AK141" i="17"/>
  <c r="G142" i="12" s="1"/>
  <c r="M142" s="1"/>
  <c r="N142" s="1"/>
  <c r="AK127" i="17"/>
  <c r="AM127" s="1"/>
  <c r="AK120"/>
  <c r="AM120" s="1"/>
  <c r="AK81"/>
  <c r="G82" i="12" s="1"/>
  <c r="M82" s="1"/>
  <c r="N82" s="1"/>
  <c r="N169" i="17"/>
  <c r="AK169" s="1"/>
  <c r="AM169" s="1"/>
  <c r="N73"/>
  <c r="AK73" s="1"/>
  <c r="N101"/>
  <c r="AK101" s="1"/>
  <c r="AM101" s="1"/>
  <c r="N13"/>
  <c r="AK46"/>
  <c r="AM46" s="1"/>
  <c r="AK43"/>
  <c r="AM43" s="1"/>
  <c r="AK61"/>
  <c r="G62" i="12" s="1"/>
  <c r="M62" s="1"/>
  <c r="N62" s="1"/>
  <c r="AK150" i="17"/>
  <c r="G18" i="12"/>
  <c r="M18" s="1"/>
  <c r="N18" s="1"/>
  <c r="AH13" i="17"/>
  <c r="AG13"/>
  <c r="AJ13" s="1"/>
  <c r="F14" i="12" s="1"/>
  <c r="L14" s="1"/>
  <c r="AK160" i="17"/>
  <c r="G161" i="12" s="1"/>
  <c r="M161" s="1"/>
  <c r="N161" s="1"/>
  <c r="AK18" i="17"/>
  <c r="AM18" s="1"/>
  <c r="AK92"/>
  <c r="G93" i="12" s="1"/>
  <c r="M93" s="1"/>
  <c r="N93" s="1"/>
  <c r="AK21" i="17"/>
  <c r="AM21" s="1"/>
  <c r="AK162"/>
  <c r="AM162" s="1"/>
  <c r="AD13"/>
  <c r="W152"/>
  <c r="AK54"/>
  <c r="G55" i="12" s="1"/>
  <c r="M55" s="1"/>
  <c r="N55" s="1"/>
  <c r="AK151" i="17"/>
  <c r="AM151" s="1"/>
  <c r="AK109"/>
  <c r="AM109" s="1"/>
  <c r="G85" i="12"/>
  <c r="M85" s="1"/>
  <c r="N85" s="1"/>
  <c r="AK110" i="17"/>
  <c r="G111" i="12" s="1"/>
  <c r="M111" s="1"/>
  <c r="N111" s="1"/>
  <c r="AK134" i="17"/>
  <c r="AM134" s="1"/>
  <c r="W13"/>
  <c r="AK119"/>
  <c r="G120" i="12" s="1"/>
  <c r="M120" s="1"/>
  <c r="N120" s="1"/>
  <c r="M29"/>
  <c r="N29" s="1"/>
  <c r="M75"/>
  <c r="N75" s="1"/>
  <c r="AM156" i="17"/>
  <c r="AM116"/>
  <c r="G117" i="12"/>
  <c r="M117" s="1"/>
  <c r="N117" s="1"/>
  <c r="G64"/>
  <c r="M64" s="1"/>
  <c r="N64" s="1"/>
  <c r="AM63" i="17"/>
  <c r="F40" i="12"/>
  <c r="L40" s="1"/>
  <c r="N80" i="17"/>
  <c r="AK80" s="1"/>
  <c r="F159" i="12"/>
  <c r="L159" s="1"/>
  <c r="N111" i="17"/>
  <c r="AK111" s="1"/>
  <c r="N19"/>
  <c r="F26" i="12"/>
  <c r="L26" s="1"/>
  <c r="N98" i="17"/>
  <c r="AK98" s="1"/>
  <c r="N87"/>
  <c r="AK87" s="1"/>
  <c r="F156" i="12"/>
  <c r="L156" s="1"/>
  <c r="N122" i="17"/>
  <c r="AK122" s="1"/>
  <c r="F68" i="12"/>
  <c r="L68" s="1"/>
  <c r="N75" i="17"/>
  <c r="AK75" s="1"/>
  <c r="F36" i="12"/>
  <c r="L36" s="1"/>
  <c r="N29" i="17"/>
  <c r="F101" i="12"/>
  <c r="L101" s="1"/>
  <c r="N79" i="17"/>
  <c r="AK79" s="1"/>
  <c r="F138" i="12"/>
  <c r="L138" s="1"/>
  <c r="N171" i="17"/>
  <c r="AK171" s="1"/>
  <c r="G162" i="12"/>
  <c r="M162" s="1"/>
  <c r="N162" s="1"/>
  <c r="F77"/>
  <c r="L77" s="1"/>
  <c r="N26" i="17"/>
  <c r="AK26" s="1"/>
  <c r="F109" i="12"/>
  <c r="L109" s="1"/>
  <c r="N37" i="17"/>
  <c r="AK37" s="1"/>
  <c r="F143" i="12"/>
  <c r="L143" s="1"/>
  <c r="N94" i="17"/>
  <c r="AK94" s="1"/>
  <c r="F91" i="12"/>
  <c r="L91" s="1"/>
  <c r="N51" i="17"/>
  <c r="AK51" s="1"/>
  <c r="F125" i="12"/>
  <c r="L125" s="1"/>
  <c r="N41" i="17"/>
  <c r="AK41" s="1"/>
  <c r="F115" i="12"/>
  <c r="L115" s="1"/>
  <c r="N31" i="17"/>
  <c r="AK31" s="1"/>
  <c r="F154" i="12"/>
  <c r="L154" s="1"/>
  <c r="N121" i="17"/>
  <c r="AK121" s="1"/>
  <c r="F24" i="12"/>
  <c r="L24" s="1"/>
  <c r="F17"/>
  <c r="L17" s="1"/>
  <c r="N83" i="17"/>
  <c r="AK83" s="1"/>
  <c r="F160" i="12"/>
  <c r="L160" s="1"/>
  <c r="N69" i="17"/>
  <c r="AK69" s="1"/>
  <c r="F31" i="12"/>
  <c r="L31" s="1"/>
  <c r="F83"/>
  <c r="L83" s="1"/>
  <c r="N52" i="17"/>
  <c r="AK52" s="1"/>
  <c r="F134" i="12"/>
  <c r="L134" s="1"/>
  <c r="N66" i="17"/>
  <c r="AK66" s="1"/>
  <c r="F57" i="12"/>
  <c r="L57" s="1"/>
  <c r="N27" i="17"/>
  <c r="AK27" s="1"/>
  <c r="F150" i="12"/>
  <c r="L150" s="1"/>
  <c r="N70" i="17"/>
  <c r="AK70" s="1"/>
  <c r="F148" i="12"/>
  <c r="L148" s="1"/>
  <c r="N58" i="17"/>
  <c r="AK58" s="1"/>
  <c r="F132" i="12"/>
  <c r="L132" s="1"/>
  <c r="N68" i="17"/>
  <c r="AK68" s="1"/>
  <c r="F173" i="12"/>
  <c r="L173" s="1"/>
  <c r="N152" i="17"/>
  <c r="F96" i="12"/>
  <c r="L96" s="1"/>
  <c r="N129" i="17"/>
  <c r="AK129" s="1"/>
  <c r="F158" i="12"/>
  <c r="L158" s="1"/>
  <c r="N86" i="17"/>
  <c r="AK86" s="1"/>
  <c r="F131" i="12"/>
  <c r="L131" s="1"/>
  <c r="N53" i="17"/>
  <c r="F35" i="12"/>
  <c r="L35" s="1"/>
  <c r="N125" i="17"/>
  <c r="F56" i="12"/>
  <c r="L56" s="1"/>
  <c r="N170" i="17"/>
  <c r="AK170" s="1"/>
  <c r="F164" i="12"/>
  <c r="L164" s="1"/>
  <c r="N118" i="17"/>
  <c r="AK118" s="1"/>
  <c r="F60" i="12"/>
  <c r="L60" s="1"/>
  <c r="N132" i="17"/>
  <c r="AK132" s="1"/>
  <c r="F51" i="12"/>
  <c r="L51" s="1"/>
  <c r="N123" i="17"/>
  <c r="AK123" s="1"/>
  <c r="F50" i="12"/>
  <c r="L50" s="1"/>
  <c r="N164" i="17"/>
  <c r="AK164" s="1"/>
  <c r="F136" i="12"/>
  <c r="L136" s="1"/>
  <c r="N57" i="17"/>
  <c r="AK57" s="1"/>
  <c r="G118" i="12"/>
  <c r="M118" s="1"/>
  <c r="N118" s="1"/>
  <c r="AM117" i="17"/>
  <c r="F63" i="12"/>
  <c r="L63" s="1"/>
  <c r="F43"/>
  <c r="L43" s="1"/>
  <c r="N32" i="17"/>
  <c r="AK32" s="1"/>
  <c r="F145" i="12"/>
  <c r="L145" s="1"/>
  <c r="G48"/>
  <c r="M48" s="1"/>
  <c r="N48" s="1"/>
  <c r="AM93" i="17"/>
  <c r="F114" i="12"/>
  <c r="L114" s="1"/>
  <c r="N71" i="17"/>
  <c r="F149" i="12"/>
  <c r="L149" s="1"/>
  <c r="N103" i="17"/>
  <c r="AK103" s="1"/>
  <c r="F65" i="12"/>
  <c r="L65" s="1"/>
  <c r="N168" i="17"/>
  <c r="AK168" s="1"/>
  <c r="F16" i="12"/>
  <c r="L16" s="1"/>
  <c r="N88" i="17"/>
  <c r="AK88" s="1"/>
  <c r="F167" i="12"/>
  <c r="L167" s="1"/>
  <c r="N77" i="17"/>
  <c r="AK77" s="1"/>
  <c r="F147" i="12"/>
  <c r="L147" s="1"/>
  <c r="N105" i="17"/>
  <c r="AK105" s="1"/>
  <c r="F49" i="12"/>
  <c r="L49" s="1"/>
  <c r="N38" i="17"/>
  <c r="AK38" s="1"/>
  <c r="F139" i="12"/>
  <c r="L139" s="1"/>
  <c r="F140"/>
  <c r="L140" s="1"/>
  <c r="N22" i="17"/>
  <c r="AK22" s="1"/>
  <c r="F116" i="12"/>
  <c r="L116" s="1"/>
  <c r="N14" i="17"/>
  <c r="AK14" s="1"/>
  <c r="F144" i="12"/>
  <c r="L144" s="1"/>
  <c r="F127"/>
  <c r="L127" s="1"/>
  <c r="N89" i="17"/>
  <c r="AK89" s="1"/>
  <c r="F168" i="12"/>
  <c r="L168" s="1"/>
  <c r="N128" i="17"/>
  <c r="AK128" s="1"/>
  <c r="F141" i="12"/>
  <c r="L141" s="1"/>
  <c r="N45" i="17"/>
  <c r="AK45" s="1"/>
  <c r="F34" i="12"/>
  <c r="L34" s="1"/>
  <c r="N107" i="17"/>
  <c r="AK107" s="1"/>
  <c r="F25" i="12"/>
  <c r="L25" s="1"/>
  <c r="N96" i="17"/>
  <c r="AK96" s="1"/>
  <c r="F166" i="12"/>
  <c r="L166" s="1"/>
  <c r="N136" i="17"/>
  <c r="AK136" s="1"/>
  <c r="F86" i="12"/>
  <c r="L86" s="1"/>
  <c r="N112" i="17"/>
  <c r="AK112" s="1"/>
  <c r="F100" i="12"/>
  <c r="L100" s="1"/>
  <c r="N72" i="17"/>
  <c r="AK72" s="1"/>
  <c r="F107" i="12"/>
  <c r="L107" s="1"/>
  <c r="N104" i="17"/>
  <c r="AK104" s="1"/>
  <c r="N39"/>
  <c r="AK39" s="1"/>
  <c r="F81" i="12"/>
  <c r="L81" s="1"/>
  <c r="N158" i="17"/>
  <c r="AK158" s="1"/>
  <c r="F112" i="12"/>
  <c r="L112" s="1"/>
  <c r="AK19" i="17"/>
  <c r="F20" i="12"/>
  <c r="L20" s="1"/>
  <c r="N25" i="17"/>
  <c r="AK25" s="1"/>
  <c r="F99" i="12"/>
  <c r="L99" s="1"/>
  <c r="F88"/>
  <c r="L88" s="1"/>
  <c r="N155" i="17"/>
  <c r="AK155" s="1"/>
  <c r="F123" i="12"/>
  <c r="L123" s="1"/>
  <c r="N67" i="17"/>
  <c r="AK67" s="1"/>
  <c r="F76" i="12"/>
  <c r="L76" s="1"/>
  <c r="N35" i="17"/>
  <c r="AK35" s="1"/>
  <c r="AK29"/>
  <c r="G30" i="12" s="1"/>
  <c r="F30"/>
  <c r="L30" s="1"/>
  <c r="N100" i="17"/>
  <c r="AK100" s="1"/>
  <c r="F80" i="12"/>
  <c r="L80" s="1"/>
  <c r="N137" i="17"/>
  <c r="AK137" s="1"/>
  <c r="F172" i="12"/>
  <c r="L172" s="1"/>
  <c r="AM160" i="17"/>
  <c r="G170" i="12"/>
  <c r="M170" s="1"/>
  <c r="N170" s="1"/>
  <c r="N76" i="17"/>
  <c r="AK76" s="1"/>
  <c r="F27" i="12"/>
  <c r="L27" s="1"/>
  <c r="N108" i="17"/>
  <c r="AK108" s="1"/>
  <c r="F38" i="12"/>
  <c r="L38" s="1"/>
  <c r="N142" i="17"/>
  <c r="AK142" s="1"/>
  <c r="F95" i="12"/>
  <c r="L95" s="1"/>
  <c r="N90" i="17"/>
  <c r="AK90" s="1"/>
  <c r="F52" i="12"/>
  <c r="L52" s="1"/>
  <c r="N124" i="17"/>
  <c r="AK124" s="1"/>
  <c r="F42" i="12"/>
  <c r="L42" s="1"/>
  <c r="N114" i="17"/>
  <c r="AK114" s="1"/>
  <c r="F32" i="12"/>
  <c r="L32" s="1"/>
  <c r="N153" i="17"/>
  <c r="AK153" s="1"/>
  <c r="F122" i="12"/>
  <c r="L122" s="1"/>
  <c r="N23" i="17"/>
  <c r="AK23" s="1"/>
  <c r="AM141"/>
  <c r="N16"/>
  <c r="AK16" s="1"/>
  <c r="F84" i="12"/>
  <c r="L84" s="1"/>
  <c r="N159" i="17"/>
  <c r="AK159" s="1"/>
  <c r="F70" i="12"/>
  <c r="L70" s="1"/>
  <c r="N30" i="17"/>
  <c r="AK30" s="1"/>
  <c r="N82"/>
  <c r="AK82" s="1"/>
  <c r="F53" i="12"/>
  <c r="L53" s="1"/>
  <c r="N133" i="17"/>
  <c r="AK133" s="1"/>
  <c r="F67" i="12"/>
  <c r="L67" s="1"/>
  <c r="N56" i="17"/>
  <c r="AK56" s="1"/>
  <c r="F28" i="12"/>
  <c r="L28" s="1"/>
  <c r="N149" i="17"/>
  <c r="AK149" s="1"/>
  <c r="F71" i="12"/>
  <c r="L71" s="1"/>
  <c r="N147" i="17"/>
  <c r="AK147" s="1"/>
  <c r="F59" i="12"/>
  <c r="L59" s="1"/>
  <c r="N131" i="17"/>
  <c r="AK131" s="1"/>
  <c r="F69" i="12"/>
  <c r="L69" s="1"/>
  <c r="N172" i="17"/>
  <c r="AK172" s="1"/>
  <c r="F153" i="12"/>
  <c r="L153" s="1"/>
  <c r="N95" i="17"/>
  <c r="AK95" s="1"/>
  <c r="F130" i="12"/>
  <c r="L130" s="1"/>
  <c r="N157" i="17"/>
  <c r="AK157" s="1"/>
  <c r="L87" i="12"/>
  <c r="N130" i="17"/>
  <c r="AK130" s="1"/>
  <c r="AM102"/>
  <c r="G103" i="12"/>
  <c r="M103" s="1"/>
  <c r="N103" s="1"/>
  <c r="AM150" i="17"/>
  <c r="G151" i="12"/>
  <c r="M151" s="1"/>
  <c r="N151" s="1"/>
  <c r="G66"/>
  <c r="M66" s="1"/>
  <c r="N66" s="1"/>
  <c r="AK53" i="17"/>
  <c r="F54" i="12"/>
  <c r="L54" s="1"/>
  <c r="N34" i="17"/>
  <c r="AK34" s="1"/>
  <c r="AK125"/>
  <c r="F126" i="12"/>
  <c r="L126" s="1"/>
  <c r="N55" i="17"/>
  <c r="AK55" s="1"/>
  <c r="F171" i="12"/>
  <c r="L171" s="1"/>
  <c r="N163" i="17"/>
  <c r="AK163" s="1"/>
  <c r="F119" i="12"/>
  <c r="L119" s="1"/>
  <c r="N59" i="17"/>
  <c r="AK59" s="1"/>
  <c r="F133" i="12"/>
  <c r="L133" s="1"/>
  <c r="N50" i="17"/>
  <c r="AK50" s="1"/>
  <c r="F124" i="12"/>
  <c r="L124" s="1"/>
  <c r="N49" i="17"/>
  <c r="AK49" s="1"/>
  <c r="F165" i="12"/>
  <c r="L165" s="1"/>
  <c r="N135" i="17"/>
  <c r="AK135" s="1"/>
  <c r="F58" i="12"/>
  <c r="L58" s="1"/>
  <c r="N62" i="17"/>
  <c r="AK62" s="1"/>
  <c r="N42"/>
  <c r="AK42" s="1"/>
  <c r="F33" i="12"/>
  <c r="L33" s="1"/>
  <c r="N144" i="17"/>
  <c r="AK144" s="1"/>
  <c r="AM61"/>
  <c r="N113"/>
  <c r="AK113" s="1"/>
  <c r="F72" i="12"/>
  <c r="L72" s="1"/>
  <c r="AK71" i="17"/>
  <c r="N148"/>
  <c r="AK148" s="1"/>
  <c r="F104" i="12"/>
  <c r="L104" s="1"/>
  <c r="N64" i="17"/>
  <c r="AK64" s="1"/>
  <c r="F169" i="12"/>
  <c r="L169" s="1"/>
  <c r="N15" i="17"/>
  <c r="AK15" s="1"/>
  <c r="F89" i="12"/>
  <c r="L89" s="1"/>
  <c r="N166" i="17"/>
  <c r="AK166" s="1"/>
  <c r="F78" i="12"/>
  <c r="L78" s="1"/>
  <c r="N146" i="17"/>
  <c r="AK146" s="1"/>
  <c r="F106" i="12"/>
  <c r="L106" s="1"/>
  <c r="N48" i="17"/>
  <c r="AK48" s="1"/>
  <c r="F39" i="12"/>
  <c r="L39" s="1"/>
  <c r="N138" i="17"/>
  <c r="AK138" s="1"/>
  <c r="N139"/>
  <c r="AK139" s="1"/>
  <c r="F23" i="12"/>
  <c r="L23" s="1"/>
  <c r="N115" i="17"/>
  <c r="AK115" s="1"/>
  <c r="F15" i="12"/>
  <c r="L15" s="1"/>
  <c r="N143" i="17"/>
  <c r="AK143" s="1"/>
  <c r="N126"/>
  <c r="AK126" s="1"/>
  <c r="F90" i="12"/>
  <c r="L90" s="1"/>
  <c r="N167" i="17"/>
  <c r="AK167" s="1"/>
  <c r="F129" i="12"/>
  <c r="L129" s="1"/>
  <c r="N140" i="17"/>
  <c r="AK140" s="1"/>
  <c r="F46" i="12"/>
  <c r="L46" s="1"/>
  <c r="N33" i="17"/>
  <c r="AK33" s="1"/>
  <c r="F108" i="12"/>
  <c r="L108" s="1"/>
  <c r="N24" i="17"/>
  <c r="AK24" s="1"/>
  <c r="G25" i="12" s="1"/>
  <c r="F97"/>
  <c r="L97" s="1"/>
  <c r="N165" i="17"/>
  <c r="AK165" s="1"/>
  <c r="F137" i="12"/>
  <c r="L137" s="1"/>
  <c r="N85" i="17"/>
  <c r="AK85" s="1"/>
  <c r="F113" i="12"/>
  <c r="L113" s="1"/>
  <c r="N99" i="17"/>
  <c r="AK99" s="1"/>
  <c r="F73" i="12"/>
  <c r="L73" s="1"/>
  <c r="N106" i="17"/>
  <c r="AK106" s="1"/>
  <c r="F105" i="12"/>
  <c r="L105" s="1"/>
  <c r="AM81" i="17" l="1"/>
  <c r="AM20"/>
  <c r="AM91"/>
  <c r="G155" i="12"/>
  <c r="M155" s="1"/>
  <c r="N155" s="1"/>
  <c r="AM110" i="17"/>
  <c r="AM36"/>
  <c r="G61" i="12"/>
  <c r="M61" s="1"/>
  <c r="N61" s="1"/>
  <c r="AM97" i="17"/>
  <c r="G163" i="12"/>
  <c r="M163" s="1"/>
  <c r="N163" s="1"/>
  <c r="G47"/>
  <c r="M47" s="1"/>
  <c r="N47" s="1"/>
  <c r="G121"/>
  <c r="M121" s="1"/>
  <c r="N121" s="1"/>
  <c r="G128"/>
  <c r="M128" s="1"/>
  <c r="N128" s="1"/>
  <c r="G19"/>
  <c r="M19" s="1"/>
  <c r="N19" s="1"/>
  <c r="AM73" i="17"/>
  <c r="G74" i="12"/>
  <c r="M74" s="1"/>
  <c r="N74" s="1"/>
  <c r="AM92" i="17"/>
  <c r="G44" i="12"/>
  <c r="M44" s="1"/>
  <c r="N44" s="1"/>
  <c r="G22"/>
  <c r="M22" s="1"/>
  <c r="N22" s="1"/>
  <c r="G102"/>
  <c r="M102" s="1"/>
  <c r="N102" s="1"/>
  <c r="AM54" i="17"/>
  <c r="G152" i="12"/>
  <c r="M152" s="1"/>
  <c r="N152" s="1"/>
  <c r="AK152" i="17"/>
  <c r="AM152" s="1"/>
  <c r="AM119"/>
  <c r="G135" i="12"/>
  <c r="M135" s="1"/>
  <c r="N135" s="1"/>
  <c r="G110"/>
  <c r="M110" s="1"/>
  <c r="N110" s="1"/>
  <c r="AK13" i="17"/>
  <c r="AM13" s="1"/>
  <c r="M30" i="12"/>
  <c r="N30" s="1"/>
  <c r="M25"/>
  <c r="N25" s="1"/>
  <c r="AM106" i="17"/>
  <c r="G107" i="12"/>
  <c r="M107" s="1"/>
  <c r="N107" s="1"/>
  <c r="G86"/>
  <c r="M86" s="1"/>
  <c r="N86" s="1"/>
  <c r="AM85" i="17"/>
  <c r="G166" i="12"/>
  <c r="M166" s="1"/>
  <c r="N166" s="1"/>
  <c r="AM165" i="17"/>
  <c r="G34" i="12"/>
  <c r="M34" s="1"/>
  <c r="N34" s="1"/>
  <c r="AM33" i="17"/>
  <c r="G141" i="12"/>
  <c r="M141" s="1"/>
  <c r="N141" s="1"/>
  <c r="AM140" i="17"/>
  <c r="G168" i="12"/>
  <c r="M168" s="1"/>
  <c r="N168" s="1"/>
  <c r="AM167" i="17"/>
  <c r="AM126"/>
  <c r="G127" i="12"/>
  <c r="M127" s="1"/>
  <c r="N127" s="1"/>
  <c r="G49"/>
  <c r="M49" s="1"/>
  <c r="N49" s="1"/>
  <c r="AM48" i="17"/>
  <c r="G147" i="12"/>
  <c r="M147" s="1"/>
  <c r="N147" s="1"/>
  <c r="AM146" i="17"/>
  <c r="G16" i="12"/>
  <c r="M16" s="1"/>
  <c r="N16" s="1"/>
  <c r="AM15" i="17"/>
  <c r="AM64"/>
  <c r="G65" i="12"/>
  <c r="M65" s="1"/>
  <c r="N65" s="1"/>
  <c r="AM148" i="17"/>
  <c r="G149" i="12"/>
  <c r="M149" s="1"/>
  <c r="N149" s="1"/>
  <c r="G114"/>
  <c r="M114" s="1"/>
  <c r="N114" s="1"/>
  <c r="AM113" i="17"/>
  <c r="G145" i="12"/>
  <c r="M145" s="1"/>
  <c r="N145" s="1"/>
  <c r="AM144" i="17"/>
  <c r="G43" i="12"/>
  <c r="M43" s="1"/>
  <c r="N43" s="1"/>
  <c r="AM42" i="17"/>
  <c r="G63" i="12"/>
  <c r="M63" s="1"/>
  <c r="N63" s="1"/>
  <c r="AM62" i="17"/>
  <c r="G136" i="12"/>
  <c r="M136" s="1"/>
  <c r="N136" s="1"/>
  <c r="AM135" i="17"/>
  <c r="G50" i="12"/>
  <c r="M50" s="1"/>
  <c r="N50" s="1"/>
  <c r="AM49" i="17"/>
  <c r="G51" i="12"/>
  <c r="M51" s="1"/>
  <c r="N51" s="1"/>
  <c r="AM50" i="17"/>
  <c r="G60" i="12"/>
  <c r="M60" s="1"/>
  <c r="N60" s="1"/>
  <c r="AM59" i="17"/>
  <c r="G164" i="12"/>
  <c r="M164" s="1"/>
  <c r="N164" s="1"/>
  <c r="AM163" i="17"/>
  <c r="G56" i="12"/>
  <c r="M56" s="1"/>
  <c r="N56" s="1"/>
  <c r="AM55" i="17"/>
  <c r="G35" i="12"/>
  <c r="M35" s="1"/>
  <c r="N35" s="1"/>
  <c r="AM34" i="17"/>
  <c r="G31" i="12"/>
  <c r="M31" s="1"/>
  <c r="N31" s="1"/>
  <c r="AM30" i="17"/>
  <c r="G160" i="12"/>
  <c r="M160" s="1"/>
  <c r="N160" s="1"/>
  <c r="AM159" i="17"/>
  <c r="G17" i="12"/>
  <c r="M17" s="1"/>
  <c r="N17" s="1"/>
  <c r="AM16" i="17"/>
  <c r="G68" i="12"/>
  <c r="M68" s="1"/>
  <c r="N68" s="1"/>
  <c r="AM67" i="17"/>
  <c r="G156" i="12"/>
  <c r="M156" s="1"/>
  <c r="N156" s="1"/>
  <c r="AM155" i="17"/>
  <c r="G26" i="12"/>
  <c r="M26" s="1"/>
  <c r="N26" s="1"/>
  <c r="AM25" i="17"/>
  <c r="G159" i="12"/>
  <c r="M159" s="1"/>
  <c r="N159" s="1"/>
  <c r="AM158" i="17"/>
  <c r="G40" i="12"/>
  <c r="M40" s="1"/>
  <c r="N40" s="1"/>
  <c r="AM39" i="17"/>
  <c r="AM115"/>
  <c r="G116" i="12"/>
  <c r="M116" s="1"/>
  <c r="N116" s="1"/>
  <c r="G144"/>
  <c r="M144" s="1"/>
  <c r="N144" s="1"/>
  <c r="AM143" i="17"/>
  <c r="G140" i="12"/>
  <c r="M140" s="1"/>
  <c r="N140" s="1"/>
  <c r="AM139" i="17"/>
  <c r="AM130"/>
  <c r="G131" i="12"/>
  <c r="M131" s="1"/>
  <c r="N131" s="1"/>
  <c r="G158"/>
  <c r="M158" s="1"/>
  <c r="N158" s="1"/>
  <c r="AM157" i="17"/>
  <c r="G96" i="12"/>
  <c r="M96" s="1"/>
  <c r="N96" s="1"/>
  <c r="AM95" i="17"/>
  <c r="G173" i="12"/>
  <c r="M173" s="1"/>
  <c r="N173" s="1"/>
  <c r="AM172" i="17"/>
  <c r="G132" i="12"/>
  <c r="M132" s="1"/>
  <c r="N132" s="1"/>
  <c r="AM131" i="17"/>
  <c r="AM147"/>
  <c r="G148" i="12"/>
  <c r="M148" s="1"/>
  <c r="N148" s="1"/>
  <c r="G150"/>
  <c r="M150" s="1"/>
  <c r="N150" s="1"/>
  <c r="AM149" i="17"/>
  <c r="G134" i="12"/>
  <c r="M134" s="1"/>
  <c r="N134" s="1"/>
  <c r="AM133" i="17"/>
  <c r="AM82"/>
  <c r="G83" i="12"/>
  <c r="M83" s="1"/>
  <c r="N83" s="1"/>
  <c r="G24"/>
  <c r="M24" s="1"/>
  <c r="N24" s="1"/>
  <c r="AM23" i="17"/>
  <c r="G154" i="12"/>
  <c r="M154" s="1"/>
  <c r="N154" s="1"/>
  <c r="AM153" i="17"/>
  <c r="AM114"/>
  <c r="G115" i="12"/>
  <c r="M115" s="1"/>
  <c r="N115" s="1"/>
  <c r="AM124" i="17"/>
  <c r="G125" i="12"/>
  <c r="M125" s="1"/>
  <c r="N125" s="1"/>
  <c r="AM90" i="17"/>
  <c r="G91" i="12"/>
  <c r="M91" s="1"/>
  <c r="N91" s="1"/>
  <c r="G143"/>
  <c r="M143" s="1"/>
  <c r="N143" s="1"/>
  <c r="AM142" i="17"/>
  <c r="AM108"/>
  <c r="G109" i="12"/>
  <c r="M109" s="1"/>
  <c r="N109" s="1"/>
  <c r="G77"/>
  <c r="M77" s="1"/>
  <c r="N77" s="1"/>
  <c r="AM76" i="17"/>
  <c r="G138" i="12"/>
  <c r="M138" s="1"/>
  <c r="N138" s="1"/>
  <c r="AM137" i="17"/>
  <c r="AM100"/>
  <c r="G101" i="12"/>
  <c r="M101" s="1"/>
  <c r="N101" s="1"/>
  <c r="G36"/>
  <c r="M36" s="1"/>
  <c r="N36" s="1"/>
  <c r="AM35" i="17"/>
  <c r="G73" i="12"/>
  <c r="M73" s="1"/>
  <c r="N73" s="1"/>
  <c r="AM72" i="17"/>
  <c r="AM112"/>
  <c r="G113" i="12"/>
  <c r="M113" s="1"/>
  <c r="N113" s="1"/>
  <c r="G137"/>
  <c r="M137" s="1"/>
  <c r="N137" s="1"/>
  <c r="AM136" i="17"/>
  <c r="AM96"/>
  <c r="G97" i="12"/>
  <c r="M97" s="1"/>
  <c r="N97" s="1"/>
  <c r="G46"/>
  <c r="M46" s="1"/>
  <c r="N46" s="1"/>
  <c r="AM45" i="17"/>
  <c r="AM128"/>
  <c r="G129" i="12"/>
  <c r="M129" s="1"/>
  <c r="N129" s="1"/>
  <c r="G39"/>
  <c r="M39" s="1"/>
  <c r="N39" s="1"/>
  <c r="AM38" i="17"/>
  <c r="G78" i="12"/>
  <c r="M78" s="1"/>
  <c r="N78" s="1"/>
  <c r="AM77" i="17"/>
  <c r="AM168"/>
  <c r="G169" i="12"/>
  <c r="M169" s="1"/>
  <c r="N169" s="1"/>
  <c r="G72"/>
  <c r="M72" s="1"/>
  <c r="N72" s="1"/>
  <c r="AM71" i="17"/>
  <c r="G165" i="12"/>
  <c r="M165" s="1"/>
  <c r="N165" s="1"/>
  <c r="AM164" i="17"/>
  <c r="AM132"/>
  <c r="G133" i="12"/>
  <c r="M133" s="1"/>
  <c r="N133" s="1"/>
  <c r="AM118" i="17"/>
  <c r="G119" i="12"/>
  <c r="M119" s="1"/>
  <c r="N119" s="1"/>
  <c r="G171"/>
  <c r="M171" s="1"/>
  <c r="N171" s="1"/>
  <c r="AM170" i="17"/>
  <c r="G70" i="12"/>
  <c r="M70" s="1"/>
  <c r="N70" s="1"/>
  <c r="AM69" i="17"/>
  <c r="AM83"/>
  <c r="G84" i="12"/>
  <c r="M84" s="1"/>
  <c r="N84" s="1"/>
  <c r="AM75" i="17"/>
  <c r="G76" i="12"/>
  <c r="M76" s="1"/>
  <c r="N76" s="1"/>
  <c r="G88"/>
  <c r="M88" s="1"/>
  <c r="N88" s="1"/>
  <c r="AM87" i="17"/>
  <c r="AM98"/>
  <c r="G99" i="12"/>
  <c r="M99" s="1"/>
  <c r="N99" s="1"/>
  <c r="AM19" i="17"/>
  <c r="G20" i="12"/>
  <c r="M20" s="1"/>
  <c r="N20" s="1"/>
  <c r="G112"/>
  <c r="M112" s="1"/>
  <c r="N112" s="1"/>
  <c r="AM111" i="17"/>
  <c r="AM122"/>
  <c r="G123" i="12"/>
  <c r="M123" s="1"/>
  <c r="N123" s="1"/>
  <c r="G81"/>
  <c r="M81" s="1"/>
  <c r="N81" s="1"/>
  <c r="AM80" i="17"/>
  <c r="G15" i="12"/>
  <c r="M15" s="1"/>
  <c r="N15" s="1"/>
  <c r="AM14" i="17"/>
  <c r="G23" i="12"/>
  <c r="M23" s="1"/>
  <c r="N23" s="1"/>
  <c r="AM22" i="17"/>
  <c r="G130" i="12"/>
  <c r="M130" s="1"/>
  <c r="N130" s="1"/>
  <c r="AM129" i="17"/>
  <c r="G59" i="12"/>
  <c r="M59" s="1"/>
  <c r="N59" s="1"/>
  <c r="AM58" i="17"/>
  <c r="G53" i="12"/>
  <c r="M53" s="1"/>
  <c r="N53" s="1"/>
  <c r="AM52" i="17"/>
  <c r="G122" i="12"/>
  <c r="M122" s="1"/>
  <c r="N122" s="1"/>
  <c r="AM121" i="17"/>
  <c r="G42" i="12"/>
  <c r="M42" s="1"/>
  <c r="N42" s="1"/>
  <c r="AM41" i="17"/>
  <c r="G52" i="12"/>
  <c r="M52" s="1"/>
  <c r="N52" s="1"/>
  <c r="AM51" i="17"/>
  <c r="G38" i="12"/>
  <c r="M38" s="1"/>
  <c r="N38" s="1"/>
  <c r="AM37" i="17"/>
  <c r="AM26"/>
  <c r="G27" i="12"/>
  <c r="M27" s="1"/>
  <c r="N27" s="1"/>
  <c r="G139"/>
  <c r="M139" s="1"/>
  <c r="N139" s="1"/>
  <c r="AM138" i="17"/>
  <c r="G167" i="12"/>
  <c r="M167" s="1"/>
  <c r="N167" s="1"/>
  <c r="AM166" i="17"/>
  <c r="AM104"/>
  <c r="G105" i="12"/>
  <c r="M105" s="1"/>
  <c r="N105" s="1"/>
  <c r="AM107" i="17"/>
  <c r="G108" i="12"/>
  <c r="M108" s="1"/>
  <c r="N108" s="1"/>
  <c r="G90"/>
  <c r="M90" s="1"/>
  <c r="N90" s="1"/>
  <c r="AM89" i="17"/>
  <c r="G106" i="12"/>
  <c r="M106" s="1"/>
  <c r="N106" s="1"/>
  <c r="AM105" i="17"/>
  <c r="AM88"/>
  <c r="G89" i="12"/>
  <c r="M89" s="1"/>
  <c r="N89" s="1"/>
  <c r="G104"/>
  <c r="M104" s="1"/>
  <c r="N104" s="1"/>
  <c r="AM103" i="17"/>
  <c r="G33" i="12"/>
  <c r="M33" s="1"/>
  <c r="N33" s="1"/>
  <c r="AM32" i="17"/>
  <c r="AM57"/>
  <c r="G58" i="12"/>
  <c r="M58" s="1"/>
  <c r="N58" s="1"/>
  <c r="G124"/>
  <c r="M124" s="1"/>
  <c r="N124" s="1"/>
  <c r="AM123" i="17"/>
  <c r="G126" i="12"/>
  <c r="M126" s="1"/>
  <c r="N126" s="1"/>
  <c r="AM125" i="17"/>
  <c r="G54" i="12"/>
  <c r="M54" s="1"/>
  <c r="N54" s="1"/>
  <c r="AM53" i="17"/>
  <c r="AM86"/>
  <c r="G87" i="12"/>
  <c r="M87" s="1"/>
  <c r="N87" s="1"/>
  <c r="G153"/>
  <c r="M153" s="1"/>
  <c r="N153" s="1"/>
  <c r="G69"/>
  <c r="M69" s="1"/>
  <c r="N69" s="1"/>
  <c r="AM68" i="17"/>
  <c r="G71" i="12"/>
  <c r="M71" s="1"/>
  <c r="N71" s="1"/>
  <c r="AM70" i="17"/>
  <c r="G28" i="12"/>
  <c r="M28" s="1"/>
  <c r="N28" s="1"/>
  <c r="AM27" i="17"/>
  <c r="G67" i="12"/>
  <c r="M67" s="1"/>
  <c r="N67" s="1"/>
  <c r="AM66" i="17"/>
  <c r="G32" i="12"/>
  <c r="M32" s="1"/>
  <c r="N32" s="1"/>
  <c r="AM31" i="17"/>
  <c r="AM94"/>
  <c r="G95" i="12"/>
  <c r="M95" s="1"/>
  <c r="N95" s="1"/>
  <c r="G172"/>
  <c r="M172" s="1"/>
  <c r="N172" s="1"/>
  <c r="AM171" i="17"/>
  <c r="G80" i="12"/>
  <c r="M80" s="1"/>
  <c r="N80" s="1"/>
  <c r="AM79" i="17"/>
  <c r="G100" i="12"/>
  <c r="M100" s="1"/>
  <c r="N100" s="1"/>
  <c r="AM99" i="17"/>
  <c r="G57" i="12"/>
  <c r="M57" s="1"/>
  <c r="N57" s="1"/>
  <c r="AM56" i="17"/>
  <c r="G14" i="12" l="1"/>
  <c r="M14" s="1"/>
  <c r="N14" s="1"/>
</calcChain>
</file>

<file path=xl/sharedStrings.xml><?xml version="1.0" encoding="utf-8"?>
<sst xmlns="http://schemas.openxmlformats.org/spreadsheetml/2006/main" count="1878" uniqueCount="496">
  <si>
    <t>Université A. MIRA de Bejaia</t>
  </si>
  <si>
    <t>Faculté de Technologie</t>
  </si>
  <si>
    <t>Département de Technologie</t>
  </si>
  <si>
    <t>1ere Année Technologie</t>
  </si>
  <si>
    <t>N°</t>
  </si>
  <si>
    <t>Matricule</t>
  </si>
  <si>
    <t>NOMS</t>
  </si>
  <si>
    <t>Prénoms</t>
  </si>
  <si>
    <t>Niv</t>
  </si>
  <si>
    <t>Moy S1</t>
  </si>
  <si>
    <t>Créd S1</t>
  </si>
  <si>
    <t>Créd Total</t>
  </si>
  <si>
    <t>Résultats</t>
  </si>
  <si>
    <t xml:space="preserve">Procès Verbal du Jury Annuel de Matières en Dettes -AP- </t>
  </si>
  <si>
    <t>Année universitaire 15/16</t>
  </si>
  <si>
    <t xml:space="preserve"> </t>
  </si>
  <si>
    <t xml:space="preserve">Procès Verbal du Jury Semestriel de Matières en Dettes - AP </t>
  </si>
  <si>
    <t xml:space="preserve">Semestre 2 </t>
  </si>
  <si>
    <t>UEF 21</t>
  </si>
  <si>
    <t>UEM 22</t>
  </si>
  <si>
    <t xml:space="preserve">UET 23 </t>
  </si>
  <si>
    <t>Moy     14/15</t>
  </si>
  <si>
    <t>Moy UEF21</t>
  </si>
  <si>
    <t>Créd UEF 21</t>
  </si>
  <si>
    <t>Moy Algo</t>
  </si>
  <si>
    <t>Moy UEM22</t>
  </si>
  <si>
    <t>Créd UEM 22</t>
  </si>
  <si>
    <t>Moy UET23</t>
  </si>
  <si>
    <t>Créd UET 23</t>
  </si>
  <si>
    <t>Moy  S2</t>
  </si>
  <si>
    <t>CrédS2</t>
  </si>
  <si>
    <t>ABDELLI</t>
  </si>
  <si>
    <t>Nabil</t>
  </si>
  <si>
    <t>L3GEELT</t>
  </si>
  <si>
    <t>12T0047</t>
  </si>
  <si>
    <t>ABES</t>
  </si>
  <si>
    <t>Hamza</t>
  </si>
  <si>
    <t>L3GM</t>
  </si>
  <si>
    <t>ACHERCHOUR</t>
  </si>
  <si>
    <t>11ST1112</t>
  </si>
  <si>
    <t>Lounis</t>
  </si>
  <si>
    <t>L3GCAL</t>
  </si>
  <si>
    <t>12T1067</t>
  </si>
  <si>
    <t>Youba</t>
  </si>
  <si>
    <t>ADJISSA</t>
  </si>
  <si>
    <t>Amazigh</t>
  </si>
  <si>
    <t>L2DELN</t>
  </si>
  <si>
    <t>AHMIM</t>
  </si>
  <si>
    <t>Nabila</t>
  </si>
  <si>
    <t>L2GP</t>
  </si>
  <si>
    <t>08ST679</t>
  </si>
  <si>
    <t>AISSANI</t>
  </si>
  <si>
    <t>Atmane</t>
  </si>
  <si>
    <t>12T0958</t>
  </si>
  <si>
    <t>AIT CHAIT</t>
  </si>
  <si>
    <t>Kahina</t>
  </si>
  <si>
    <t>L2ELT</t>
  </si>
  <si>
    <t>12T0983</t>
  </si>
  <si>
    <t>AIT MOUFFOK</t>
  </si>
  <si>
    <t>Amal</t>
  </si>
  <si>
    <t>L2GM</t>
  </si>
  <si>
    <t>11ST0504</t>
  </si>
  <si>
    <t>AIT TALEB</t>
  </si>
  <si>
    <t>Ouardia</t>
  </si>
  <si>
    <t>L3GP</t>
  </si>
  <si>
    <t>11ST0535</t>
  </si>
  <si>
    <t>ALLOUACHE</t>
  </si>
  <si>
    <t>Walid</t>
  </si>
  <si>
    <t>L3GETEL</t>
  </si>
  <si>
    <t>12T1006</t>
  </si>
  <si>
    <t>ALOUI</t>
  </si>
  <si>
    <t>Noura</t>
  </si>
  <si>
    <t>AMOKRAN</t>
  </si>
  <si>
    <t>Fares</t>
  </si>
  <si>
    <t>10ST0581</t>
  </si>
  <si>
    <t>AMZAL</t>
  </si>
  <si>
    <t>Amirouche</t>
  </si>
  <si>
    <t>12T0446</t>
  </si>
  <si>
    <t>AOURFI</t>
  </si>
  <si>
    <t>Sofiane</t>
  </si>
  <si>
    <t>L2DGC</t>
  </si>
  <si>
    <t>ARAB</t>
  </si>
  <si>
    <t>Ghiles</t>
  </si>
  <si>
    <t>ARDJOUNE</t>
  </si>
  <si>
    <t>Nassim</t>
  </si>
  <si>
    <t>L3GEAUT</t>
  </si>
  <si>
    <t>11ST0617</t>
  </si>
  <si>
    <t>AREZKI</t>
  </si>
  <si>
    <t>Abdelhakim</t>
  </si>
  <si>
    <t>11ST1046</t>
  </si>
  <si>
    <t>ARFI</t>
  </si>
  <si>
    <t>Mounir</t>
  </si>
  <si>
    <t>12T0264</t>
  </si>
  <si>
    <t>ATTIA</t>
  </si>
  <si>
    <t>Chafaa</t>
  </si>
  <si>
    <t>12T0081</t>
  </si>
  <si>
    <t>AYAD</t>
  </si>
  <si>
    <t>Mheni Brahim</t>
  </si>
  <si>
    <t>AZEGHOUGH</t>
  </si>
  <si>
    <t>El Ghani</t>
  </si>
  <si>
    <t>12T0149</t>
  </si>
  <si>
    <t>AZROU</t>
  </si>
  <si>
    <t>Abderrzak</t>
  </si>
  <si>
    <t>12T1021</t>
  </si>
  <si>
    <t>BAHA</t>
  </si>
  <si>
    <t>Tarik</t>
  </si>
  <si>
    <t>BELAL</t>
  </si>
  <si>
    <t>Hania</t>
  </si>
  <si>
    <t>12T0327</t>
  </si>
  <si>
    <t>BELATECHE</t>
  </si>
  <si>
    <t>Lyes</t>
  </si>
  <si>
    <t>L3ELM</t>
  </si>
  <si>
    <t>11ST0838</t>
  </si>
  <si>
    <t>BELKACEMI</t>
  </si>
  <si>
    <t>Fahem</t>
  </si>
  <si>
    <t>12T0874</t>
  </si>
  <si>
    <t>BELKEBLA</t>
  </si>
  <si>
    <t>Yahia</t>
  </si>
  <si>
    <t>11ST0837</t>
  </si>
  <si>
    <t>BENALLAOUA</t>
  </si>
  <si>
    <t>BENAMARA</t>
  </si>
  <si>
    <t>L2DTEL</t>
  </si>
  <si>
    <t>BENAYACHE</t>
  </si>
  <si>
    <t>Souhila</t>
  </si>
  <si>
    <t>11ST0763</t>
  </si>
  <si>
    <t>BENCHABANE</t>
  </si>
  <si>
    <t>Salimo</t>
  </si>
  <si>
    <t>11ST1218</t>
  </si>
  <si>
    <t>BENCHIKH</t>
  </si>
  <si>
    <t>Yacine</t>
  </si>
  <si>
    <t>L3DGEELT</t>
  </si>
  <si>
    <t>11ST0324</t>
  </si>
  <si>
    <t>BENDAHMANE</t>
  </si>
  <si>
    <t>BENHACINE</t>
  </si>
  <si>
    <t>Boukhalfa</t>
  </si>
  <si>
    <t>12T0230</t>
  </si>
  <si>
    <t>Nasr Eddine</t>
  </si>
  <si>
    <t>12T0299</t>
  </si>
  <si>
    <t>BENMANSOUR</t>
  </si>
  <si>
    <t>Amar</t>
  </si>
  <si>
    <t>11ST0062</t>
  </si>
  <si>
    <t>BENNACER</t>
  </si>
  <si>
    <t>Naoual</t>
  </si>
  <si>
    <t>L3DGP</t>
  </si>
  <si>
    <t>12T0477</t>
  </si>
  <si>
    <t>BENNAI</t>
  </si>
  <si>
    <t>Farid</t>
  </si>
  <si>
    <t>12T0694</t>
  </si>
  <si>
    <t>BENNOUCHEN</t>
  </si>
  <si>
    <t>Mustapha</t>
  </si>
  <si>
    <t>12MI042813CT</t>
  </si>
  <si>
    <t>BENYAHIA</t>
  </si>
  <si>
    <t>12T0625</t>
  </si>
  <si>
    <t>BESSAA</t>
  </si>
  <si>
    <t>Karim</t>
  </si>
  <si>
    <t>L3GCP</t>
  </si>
  <si>
    <t>BIBA</t>
  </si>
  <si>
    <t>Djohra</t>
  </si>
  <si>
    <t>BITOUS</t>
  </si>
  <si>
    <t>Hakim</t>
  </si>
  <si>
    <t>L3DGCAL</t>
  </si>
  <si>
    <t>BOUAFIA</t>
  </si>
  <si>
    <t>Djamel</t>
  </si>
  <si>
    <t>BOUCHAL</t>
  </si>
  <si>
    <t>Massinissa</t>
  </si>
  <si>
    <t>12T0750</t>
  </si>
  <si>
    <t>BOUCHELAGHEM</t>
  </si>
  <si>
    <t>Khaled</t>
  </si>
  <si>
    <t>BOUGHERIOU</t>
  </si>
  <si>
    <t>Mahmoud</t>
  </si>
  <si>
    <t>BOUHEDDA</t>
  </si>
  <si>
    <t>Rachad Anisse</t>
  </si>
  <si>
    <t>12T0148</t>
  </si>
  <si>
    <t>BOUHRAOUA</t>
  </si>
  <si>
    <t>Adel</t>
  </si>
  <si>
    <t>BOUKAIBA</t>
  </si>
  <si>
    <t>Fairouz</t>
  </si>
  <si>
    <t>BOUREGHIT</t>
  </si>
  <si>
    <t>Sarah Farah</t>
  </si>
  <si>
    <t>L2DAUT</t>
  </si>
  <si>
    <t>BOUSSAA</t>
  </si>
  <si>
    <t>Hicham</t>
  </si>
  <si>
    <t>BOUZIDI</t>
  </si>
  <si>
    <t>11ST0374</t>
  </si>
  <si>
    <t>BRABEZ</t>
  </si>
  <si>
    <t>Boussaad</t>
  </si>
  <si>
    <t>12T0456</t>
  </si>
  <si>
    <t>CHEKLAT</t>
  </si>
  <si>
    <t>Sonia</t>
  </si>
  <si>
    <t>12T0990</t>
  </si>
  <si>
    <t>CHEKRID</t>
  </si>
  <si>
    <t>12T0907</t>
  </si>
  <si>
    <t>CHERIFI</t>
  </si>
  <si>
    <t>12T0649</t>
  </si>
  <si>
    <t>DAHMOUNE</t>
  </si>
  <si>
    <t>11ST1072</t>
  </si>
  <si>
    <t>DEBBOU</t>
  </si>
  <si>
    <t>Wassil</t>
  </si>
  <si>
    <t>L3ELT</t>
  </si>
  <si>
    <t>12T0761</t>
  </si>
  <si>
    <t>DERGAOUI</t>
  </si>
  <si>
    <t>Syphax</t>
  </si>
  <si>
    <t>11ST0426</t>
  </si>
  <si>
    <t>DIB</t>
  </si>
  <si>
    <t>Imad</t>
  </si>
  <si>
    <t>11ST0483</t>
  </si>
  <si>
    <t>Lamia</t>
  </si>
  <si>
    <t>12T0377</t>
  </si>
  <si>
    <t>DJADDA</t>
  </si>
  <si>
    <t>Rima</t>
  </si>
  <si>
    <t>12T0140</t>
  </si>
  <si>
    <t>DJAYET</t>
  </si>
  <si>
    <t>Zoubir</t>
  </si>
  <si>
    <t>DJEDRI</t>
  </si>
  <si>
    <t>Melissa</t>
  </si>
  <si>
    <t>DJERMOUNE</t>
  </si>
  <si>
    <t>Mohand Lamine</t>
  </si>
  <si>
    <t>12T0563</t>
  </si>
  <si>
    <t>DJOUMER</t>
  </si>
  <si>
    <t>12T0827</t>
  </si>
  <si>
    <t>FOURAR</t>
  </si>
  <si>
    <t>GALOUL</t>
  </si>
  <si>
    <t>12T0630</t>
  </si>
  <si>
    <t>GHEDDOU</t>
  </si>
  <si>
    <t>12T0909</t>
  </si>
  <si>
    <t>HADDAD</t>
  </si>
  <si>
    <t>Juba</t>
  </si>
  <si>
    <t>11ST1016</t>
  </si>
  <si>
    <t>HAMAME</t>
  </si>
  <si>
    <t>Farouk</t>
  </si>
  <si>
    <t>11ST1118</t>
  </si>
  <si>
    <t>HAMIDI</t>
  </si>
  <si>
    <t>Sarra</t>
  </si>
  <si>
    <t>HAMIMI</t>
  </si>
  <si>
    <t>11SM309CF12ST</t>
  </si>
  <si>
    <t>HAMOUDI</t>
  </si>
  <si>
    <t>Nadjib Allah</t>
  </si>
  <si>
    <t>12T0741</t>
  </si>
  <si>
    <t>HAMOUMOU</t>
  </si>
  <si>
    <t>Kenza</t>
  </si>
  <si>
    <t>L2DELT</t>
  </si>
  <si>
    <t>HASSANI</t>
  </si>
  <si>
    <t>HIRA</t>
  </si>
  <si>
    <t>Nadir</t>
  </si>
  <si>
    <t>12T0094</t>
  </si>
  <si>
    <t>HITACHI</t>
  </si>
  <si>
    <t>Jugurtha</t>
  </si>
  <si>
    <t>HOCINI</t>
  </si>
  <si>
    <t>Anis</t>
  </si>
  <si>
    <t>IDIR</t>
  </si>
  <si>
    <t>Halim</t>
  </si>
  <si>
    <t>12T0855</t>
  </si>
  <si>
    <t>IFTISSEN</t>
  </si>
  <si>
    <t>12T0899</t>
  </si>
  <si>
    <t>IRBAH</t>
  </si>
  <si>
    <t>11ST1022</t>
  </si>
  <si>
    <t>KACI</t>
  </si>
  <si>
    <t>Youghourta</t>
  </si>
  <si>
    <t>L3DGM</t>
  </si>
  <si>
    <t>KEBBICHE</t>
  </si>
  <si>
    <t>M'Hand</t>
  </si>
  <si>
    <t>KEFFOUS</t>
  </si>
  <si>
    <t>Ahmed</t>
  </si>
  <si>
    <t>12T1167</t>
  </si>
  <si>
    <t>KELLOUD</t>
  </si>
  <si>
    <t>Taous</t>
  </si>
  <si>
    <t>12T0723</t>
  </si>
  <si>
    <t>KHALDI</t>
  </si>
  <si>
    <t>Faouzi</t>
  </si>
  <si>
    <t>S2 validé 15</t>
  </si>
  <si>
    <t>12T1012</t>
  </si>
  <si>
    <t>KHALED</t>
  </si>
  <si>
    <t>Foudil</t>
  </si>
  <si>
    <t>11ST0480</t>
  </si>
  <si>
    <t>KHELIFA</t>
  </si>
  <si>
    <t>Abdelmalek</t>
  </si>
  <si>
    <t>12T0480</t>
  </si>
  <si>
    <t>KHELOUFI</t>
  </si>
  <si>
    <t>Hafid</t>
  </si>
  <si>
    <t>10ST0181</t>
  </si>
  <si>
    <t>KHIMA</t>
  </si>
  <si>
    <t>Salim</t>
  </si>
  <si>
    <t>KHODJA</t>
  </si>
  <si>
    <t>Arezki</t>
  </si>
  <si>
    <t>KIROUANI</t>
  </si>
  <si>
    <t>Thiziri</t>
  </si>
  <si>
    <t>12T0458</t>
  </si>
  <si>
    <t>LAMRANI</t>
  </si>
  <si>
    <t>Hocine</t>
  </si>
  <si>
    <t>08ST430</t>
  </si>
  <si>
    <t>LAMRIBEN</t>
  </si>
  <si>
    <t>12T0269</t>
  </si>
  <si>
    <t>LHABIB</t>
  </si>
  <si>
    <t>Samia</t>
  </si>
  <si>
    <t>L2DELM</t>
  </si>
  <si>
    <t>12T0160</t>
  </si>
  <si>
    <t>LOUNAS</t>
  </si>
  <si>
    <t>Mounia</t>
  </si>
  <si>
    <t>12T0501</t>
  </si>
  <si>
    <t>MAHMOUDI</t>
  </si>
  <si>
    <t>Said</t>
  </si>
  <si>
    <t>12T0979</t>
  </si>
  <si>
    <t>MAKHLOUFI</t>
  </si>
  <si>
    <t>Zakia</t>
  </si>
  <si>
    <t>11ST0690</t>
  </si>
  <si>
    <t>MAZRI</t>
  </si>
  <si>
    <t>12T0813</t>
  </si>
  <si>
    <t>MECHOUCHE</t>
  </si>
  <si>
    <t>Aimad</t>
  </si>
  <si>
    <t>12T0585</t>
  </si>
  <si>
    <t>MEDDOUR</t>
  </si>
  <si>
    <t>Kamilia</t>
  </si>
  <si>
    <t>12T1155</t>
  </si>
  <si>
    <t>MEDDOURI</t>
  </si>
  <si>
    <t>12T0680</t>
  </si>
  <si>
    <t>MEDJEBAR</t>
  </si>
  <si>
    <t>Abdelhak</t>
  </si>
  <si>
    <t>11ST0895</t>
  </si>
  <si>
    <t>MEGROUS</t>
  </si>
  <si>
    <t>Hayete</t>
  </si>
  <si>
    <t>11ST0323</t>
  </si>
  <si>
    <t>MEKBEL</t>
  </si>
  <si>
    <t>Yasmina</t>
  </si>
  <si>
    <t>MELAB</t>
  </si>
  <si>
    <t>Imane</t>
  </si>
  <si>
    <t>12T0090</t>
  </si>
  <si>
    <t>MERAD</t>
  </si>
  <si>
    <t>Younes</t>
  </si>
  <si>
    <t>MERAR</t>
  </si>
  <si>
    <t>Mohand-Seghir</t>
  </si>
  <si>
    <t>MERKHOUF</t>
  </si>
  <si>
    <t>Sabrina</t>
  </si>
  <si>
    <t>MEZIANE</t>
  </si>
  <si>
    <t>12T0949</t>
  </si>
  <si>
    <t>Ouerdia</t>
  </si>
  <si>
    <t>11ST0657</t>
  </si>
  <si>
    <t>MOKRANI</t>
  </si>
  <si>
    <t>Mohammed</t>
  </si>
  <si>
    <t>MOULOUD</t>
  </si>
  <si>
    <t>Abderrahmane</t>
  </si>
  <si>
    <t>11ST1068</t>
  </si>
  <si>
    <t>MOUSSAOUI</t>
  </si>
  <si>
    <t>Khelaf</t>
  </si>
  <si>
    <t>M'SILI</t>
  </si>
  <si>
    <t>NAIT MEDJMADJ</t>
  </si>
  <si>
    <t>12T0171</t>
  </si>
  <si>
    <t>NAOUI</t>
  </si>
  <si>
    <t>12T0004</t>
  </si>
  <si>
    <t>NEMCHI</t>
  </si>
  <si>
    <t>Mohamed Mokhtar</t>
  </si>
  <si>
    <t>12T0137</t>
  </si>
  <si>
    <t>NESSAKH</t>
  </si>
  <si>
    <t>Amer</t>
  </si>
  <si>
    <t>11ST0442</t>
  </si>
  <si>
    <t>OUABDELKADER</t>
  </si>
  <si>
    <t>12T1101</t>
  </si>
  <si>
    <t>OUALI</t>
  </si>
  <si>
    <t>Lynda</t>
  </si>
  <si>
    <t>OUAZENE</t>
  </si>
  <si>
    <t>Habib</t>
  </si>
  <si>
    <t>OUBOUZID</t>
  </si>
  <si>
    <t>Sabah</t>
  </si>
  <si>
    <t>10ST0390</t>
  </si>
  <si>
    <t>OUCHENE</t>
  </si>
  <si>
    <t>OUGHLIS</t>
  </si>
  <si>
    <t>Cherif</t>
  </si>
  <si>
    <t>RAHMOUNE</t>
  </si>
  <si>
    <t>Messaoud</t>
  </si>
  <si>
    <t>SAADI</t>
  </si>
  <si>
    <t>12T0623</t>
  </si>
  <si>
    <t>SABRACHOU</t>
  </si>
  <si>
    <t>Mouloud</t>
  </si>
  <si>
    <t>11ST1012</t>
  </si>
  <si>
    <t>SABRI</t>
  </si>
  <si>
    <t>Oualid</t>
  </si>
  <si>
    <t>12T0744</t>
  </si>
  <si>
    <t>SAD</t>
  </si>
  <si>
    <t>Salem</t>
  </si>
  <si>
    <t>12T0611</t>
  </si>
  <si>
    <t>SADLI</t>
  </si>
  <si>
    <t>Fateh</t>
  </si>
  <si>
    <t>12T1041</t>
  </si>
  <si>
    <t>SAHLI</t>
  </si>
  <si>
    <t>Mohamed Amine</t>
  </si>
  <si>
    <t>SAYAH</t>
  </si>
  <si>
    <t>Sylia</t>
  </si>
  <si>
    <t>11MI04413CT</t>
  </si>
  <si>
    <t>SAYOUDI</t>
  </si>
  <si>
    <t>12T0292</t>
  </si>
  <si>
    <t>SOUAMA</t>
  </si>
  <si>
    <t>Abdenour</t>
  </si>
  <si>
    <t>TABIA</t>
  </si>
  <si>
    <t>Sid Ali</t>
  </si>
  <si>
    <t>11ST0434</t>
  </si>
  <si>
    <t>TABTA</t>
  </si>
  <si>
    <t>Tiziri</t>
  </si>
  <si>
    <t>TIGUENITINE</t>
  </si>
  <si>
    <t>11ST0735</t>
  </si>
  <si>
    <t>TIR</t>
  </si>
  <si>
    <t>TOUAHRIA</t>
  </si>
  <si>
    <t>Thileli</t>
  </si>
  <si>
    <t>12MA023013CT</t>
  </si>
  <si>
    <t>YAHI</t>
  </si>
  <si>
    <t>12T0097</t>
  </si>
  <si>
    <t>YAHIAOUI</t>
  </si>
  <si>
    <t>YASRI</t>
  </si>
  <si>
    <t>Billal</t>
  </si>
  <si>
    <t>12T0180</t>
  </si>
  <si>
    <t>YOUSFI</t>
  </si>
  <si>
    <t>12T0575</t>
  </si>
  <si>
    <t>ZAIDI</t>
  </si>
  <si>
    <t>Dalia</t>
  </si>
  <si>
    <t>11ST0526</t>
  </si>
  <si>
    <t>ZEMOURI</t>
  </si>
  <si>
    <t>Khadidja</t>
  </si>
  <si>
    <t>ZERKOUNE</t>
  </si>
  <si>
    <t>ZIAD</t>
  </si>
  <si>
    <t xml:space="preserve">Procès Verbal du Jury Semestriel de Matières en Dettes - AP - </t>
  </si>
  <si>
    <t xml:space="preserve">Semestre 1 </t>
  </si>
  <si>
    <t>UEF11</t>
  </si>
  <si>
    <t>UEM12</t>
  </si>
  <si>
    <t>UED13</t>
  </si>
  <si>
    <t>UET14</t>
  </si>
  <si>
    <t>Moy UEF 11</t>
  </si>
  <si>
    <t>CrédUEF 11</t>
  </si>
  <si>
    <t>Moy UEM 12</t>
  </si>
  <si>
    <t>Créd UEM 12</t>
  </si>
  <si>
    <t>Moy UED 13</t>
  </si>
  <si>
    <t>Créd UED 13</t>
  </si>
  <si>
    <t>Moy UET 14</t>
  </si>
  <si>
    <t>Créd UET  14</t>
  </si>
  <si>
    <t>09ST0500</t>
  </si>
  <si>
    <t>AHFIR</t>
  </si>
  <si>
    <t>Nassereddine</t>
  </si>
  <si>
    <t>11ST0440</t>
  </si>
  <si>
    <t>HANI</t>
  </si>
  <si>
    <t>L2DGP</t>
  </si>
  <si>
    <t>SALHI</t>
  </si>
  <si>
    <t>09ST1242</t>
  </si>
  <si>
    <t>BOUARICHE</t>
  </si>
  <si>
    <t>12T1133</t>
  </si>
  <si>
    <t>TAIBI</t>
  </si>
  <si>
    <t>L3DGCP</t>
  </si>
  <si>
    <t>S e s s i o n   Rattrapage</t>
  </si>
  <si>
    <t>Session Rattrapage</t>
  </si>
  <si>
    <t>Moy SN</t>
  </si>
  <si>
    <t>Maths 1</t>
  </si>
  <si>
    <t>Sess M1</t>
  </si>
  <si>
    <t>Phys 1</t>
  </si>
  <si>
    <t>Sess p1</t>
  </si>
  <si>
    <t>Chimie 1</t>
  </si>
  <si>
    <t>Sess C1</t>
  </si>
  <si>
    <t>Sess UEF11</t>
  </si>
  <si>
    <t>TP Phys1</t>
  </si>
  <si>
    <t>sess TP P1</t>
  </si>
  <si>
    <t>TP Chimie1</t>
  </si>
  <si>
    <t>sess TP C1</t>
  </si>
  <si>
    <t>BTW</t>
  </si>
  <si>
    <t>sess BTW</t>
  </si>
  <si>
    <t>sess UEM12</t>
  </si>
  <si>
    <t xml:space="preserve"> Ph   &amp; Ap</t>
  </si>
  <si>
    <t>sess PA</t>
  </si>
  <si>
    <t>Gest</t>
  </si>
  <si>
    <t>sess Gest</t>
  </si>
  <si>
    <t>sess UED13</t>
  </si>
  <si>
    <t>TEC1</t>
  </si>
  <si>
    <t>sess uet14</t>
  </si>
  <si>
    <t>Sess S1</t>
  </si>
  <si>
    <t>Session</t>
  </si>
  <si>
    <t>S1 validé SN</t>
  </si>
  <si>
    <t>Maths2</t>
  </si>
  <si>
    <t>Sess M2</t>
  </si>
  <si>
    <t>Phys2</t>
  </si>
  <si>
    <t>Sess P2</t>
  </si>
  <si>
    <t>Chim2</t>
  </si>
  <si>
    <t>Sess Chim2</t>
  </si>
  <si>
    <t>Sess UEF21</t>
  </si>
  <si>
    <t>TP Phys2</t>
  </si>
  <si>
    <t>Sess TP Phys2</t>
  </si>
  <si>
    <t>TP Chim2</t>
  </si>
  <si>
    <t>Sess TP C2</t>
  </si>
  <si>
    <t>Sess Algo</t>
  </si>
  <si>
    <t>Sess UEM21</t>
  </si>
  <si>
    <t>TEC2</t>
  </si>
  <si>
    <t>Sess TEC2</t>
  </si>
  <si>
    <t>HDS</t>
  </si>
  <si>
    <t>Sess HDS</t>
  </si>
  <si>
    <t>Sess UET23</t>
  </si>
  <si>
    <t>Sess S2</t>
  </si>
  <si>
    <t>L3DGC</t>
  </si>
  <si>
    <t>Semestre 1</t>
  </si>
  <si>
    <t>Semestre 2</t>
  </si>
  <si>
    <t>Moy</t>
  </si>
  <si>
    <t>Créd</t>
  </si>
  <si>
    <t>Cred</t>
  </si>
  <si>
    <t>MG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</si>
</sst>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"/>
    <numFmt numFmtId="165" formatCode="00.00"/>
  </numFmts>
  <fonts count="5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</font>
    <font>
      <b/>
      <u/>
      <sz val="12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8000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  <charset val="238"/>
    </font>
    <font>
      <i/>
      <sz val="9"/>
      <name val="Arial"/>
      <family val="2"/>
    </font>
    <font>
      <sz val="9"/>
      <color rgb="FF00000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</font>
    <font>
      <sz val="9"/>
      <color indexed="8"/>
      <name val="Arial"/>
      <family val="2"/>
    </font>
    <font>
      <b/>
      <sz val="9"/>
      <color theme="3"/>
      <name val="Arial"/>
      <family val="2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9">
    <xf numFmtId="0" fontId="0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0" borderId="13" applyNumberFormat="0" applyAlignment="0" applyProtection="0"/>
    <xf numFmtId="0" fontId="21" fillId="0" borderId="14" applyNumberFormat="0" applyFill="0" applyAlignment="0" applyProtection="0"/>
    <xf numFmtId="0" fontId="17" fillId="21" borderId="15" applyNumberFormat="0" applyFont="0" applyAlignment="0" applyProtection="0"/>
    <xf numFmtId="0" fontId="22" fillId="7" borderId="13" applyNumberFormat="0" applyAlignment="0" applyProtection="0"/>
    <xf numFmtId="0" fontId="23" fillId="3" borderId="0" applyNumberFormat="0" applyBorder="0" applyAlignment="0" applyProtection="0"/>
    <xf numFmtId="43" fontId="4" fillId="0" borderId="0" applyFont="0" applyFill="0" applyBorder="0" applyAlignment="0" applyProtection="0"/>
    <xf numFmtId="0" fontId="24" fillId="22" borderId="0" applyNumberFormat="0" applyBorder="0" applyAlignment="0" applyProtection="0"/>
    <xf numFmtId="0" fontId="17" fillId="0" borderId="0"/>
    <xf numFmtId="0" fontId="2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27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5" fillId="0" borderId="0"/>
    <xf numFmtId="0" fontId="28" fillId="4" borderId="0" applyNumberFormat="0" applyBorder="0" applyAlignment="0" applyProtection="0"/>
    <xf numFmtId="0" fontId="29" fillId="20" borderId="16" applyNumberFormat="0" applyAlignment="0" applyProtection="0"/>
    <xf numFmtId="0" fontId="4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20" applyNumberFormat="0" applyFill="0" applyAlignment="0" applyProtection="0"/>
    <xf numFmtId="0" fontId="36" fillId="23" borderId="21" applyNumberFormat="0" applyAlignment="0" applyProtection="0"/>
    <xf numFmtId="0" fontId="26" fillId="0" borderId="0"/>
    <xf numFmtId="0" fontId="4" fillId="0" borderId="0"/>
    <xf numFmtId="0" fontId="25" fillId="0" borderId="0"/>
    <xf numFmtId="0" fontId="4" fillId="0" borderId="0"/>
    <xf numFmtId="0" fontId="4" fillId="0" borderId="0"/>
    <xf numFmtId="44" fontId="25" fillId="0" borderId="0" applyFont="0" applyFill="0" applyBorder="0" applyAlignment="0" applyProtection="0"/>
    <xf numFmtId="0" fontId="4" fillId="0" borderId="0"/>
    <xf numFmtId="0" fontId="26" fillId="0" borderId="0"/>
    <xf numFmtId="0" fontId="4" fillId="0" borderId="0"/>
    <xf numFmtId="0" fontId="25" fillId="0" borderId="0"/>
    <xf numFmtId="0" fontId="37" fillId="0" borderId="0"/>
    <xf numFmtId="0" fontId="38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38" fillId="0" borderId="0"/>
    <xf numFmtId="0" fontId="15" fillId="0" borderId="0"/>
    <xf numFmtId="0" fontId="39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2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3">
    <xf numFmtId="0" fontId="0" fillId="0" borderId="0" xfId="0"/>
    <xf numFmtId="0" fontId="5" fillId="0" borderId="1" xfId="1" applyFont="1" applyBorder="1"/>
    <xf numFmtId="0" fontId="6" fillId="0" borderId="2" xfId="1" applyFont="1" applyBorder="1"/>
    <xf numFmtId="0" fontId="5" fillId="0" borderId="2" xfId="1" applyFont="1" applyBorder="1"/>
    <xf numFmtId="0" fontId="5" fillId="0" borderId="3" xfId="2" applyFont="1" applyBorder="1" applyAlignment="1">
      <alignment horizontal="right" vertical="center"/>
    </xf>
    <xf numFmtId="0" fontId="6" fillId="0" borderId="0" xfId="1" applyFont="1"/>
    <xf numFmtId="0" fontId="5" fillId="0" borderId="0" xfId="3" applyFont="1"/>
    <xf numFmtId="0" fontId="6" fillId="0" borderId="0" xfId="1" applyFont="1" applyBorder="1"/>
    <xf numFmtId="0" fontId="6" fillId="0" borderId="4" xfId="1" applyFont="1" applyBorder="1"/>
    <xf numFmtId="0" fontId="5" fillId="0" borderId="0" xfId="1" applyFont="1"/>
    <xf numFmtId="0" fontId="7" fillId="0" borderId="0" xfId="1" applyFont="1"/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8" fillId="0" borderId="5" xfId="1" applyFont="1" applyBorder="1"/>
    <xf numFmtId="0" fontId="8" fillId="0" borderId="5" xfId="1" applyFont="1" applyBorder="1" applyAlignment="1"/>
    <xf numFmtId="0" fontId="6" fillId="0" borderId="5" xfId="1" applyFont="1" applyBorder="1"/>
    <xf numFmtId="0" fontId="10" fillId="0" borderId="5" xfId="1" applyFont="1" applyBorder="1"/>
    <xf numFmtId="0" fontId="10" fillId="0" borderId="0" xfId="1" applyFont="1" applyBorder="1"/>
    <xf numFmtId="0" fontId="10" fillId="0" borderId="0" xfId="1" applyFont="1"/>
    <xf numFmtId="0" fontId="11" fillId="0" borderId="0" xfId="1" applyFont="1" applyBorder="1" applyAlignment="1">
      <alignment vertical="center"/>
    </xf>
    <xf numFmtId="0" fontId="10" fillId="0" borderId="4" xfId="1" applyFont="1" applyBorder="1"/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/>
    <xf numFmtId="0" fontId="16" fillId="0" borderId="6" xfId="87" applyFont="1" applyBorder="1" applyAlignment="1">
      <alignment horizontal="left" vertical="center"/>
    </xf>
    <xf numFmtId="0" fontId="16" fillId="0" borderId="8" xfId="87" applyFont="1" applyBorder="1" applyAlignment="1">
      <alignment horizontal="left" vertical="center"/>
    </xf>
    <xf numFmtId="0" fontId="44" fillId="0" borderId="3" xfId="44" applyFont="1" applyBorder="1" applyAlignment="1">
      <alignment horizontal="right" vertical="center"/>
    </xf>
    <xf numFmtId="0" fontId="44" fillId="0" borderId="5" xfId="44" applyFont="1" applyBorder="1"/>
    <xf numFmtId="0" fontId="7" fillId="0" borderId="5" xfId="44" applyFont="1" applyBorder="1"/>
    <xf numFmtId="0" fontId="16" fillId="0" borderId="7" xfId="87" applyFont="1" applyBorder="1" applyAlignment="1">
      <alignment horizontal="left" vertical="center"/>
    </xf>
    <xf numFmtId="0" fontId="16" fillId="0" borderId="12" xfId="121" applyFont="1" applyFill="1" applyBorder="1" applyAlignment="1">
      <alignment horizontal="center" vertical="center"/>
    </xf>
    <xf numFmtId="165" fontId="47" fillId="0" borderId="12" xfId="153" applyNumberFormat="1" applyFont="1" applyBorder="1" applyAlignment="1">
      <alignment horizontal="center" vertical="center"/>
    </xf>
    <xf numFmtId="0" fontId="4" fillId="0" borderId="12" xfId="121" applyFont="1" applyFill="1" applyBorder="1" applyAlignment="1">
      <alignment horizontal="center" vertical="center"/>
    </xf>
    <xf numFmtId="0" fontId="16" fillId="0" borderId="0" xfId="87" applyFont="1" applyBorder="1" applyAlignment="1">
      <alignment horizontal="left" vertical="center"/>
    </xf>
    <xf numFmtId="0" fontId="14" fillId="0" borderId="7" xfId="63" applyNumberFormat="1" applyFont="1" applyFill="1" applyBorder="1" applyAlignment="1">
      <alignment horizontal="left" vertical="center"/>
    </xf>
    <xf numFmtId="0" fontId="16" fillId="0" borderId="8" xfId="121" applyFont="1" applyFill="1" applyBorder="1" applyAlignment="1">
      <alignment horizontal="center" vertical="center"/>
    </xf>
    <xf numFmtId="0" fontId="16" fillId="0" borderId="12" xfId="121" applyFont="1" applyFill="1" applyBorder="1" applyAlignment="1">
      <alignment horizontal="center" vertical="center" shrinkToFit="1"/>
    </xf>
    <xf numFmtId="0" fontId="14" fillId="0" borderId="7" xfId="63" applyFont="1" applyFill="1" applyBorder="1" applyAlignment="1">
      <alignment horizontal="left" vertical="center"/>
    </xf>
    <xf numFmtId="0" fontId="5" fillId="0" borderId="1" xfId="187" applyFont="1" applyBorder="1"/>
    <xf numFmtId="0" fontId="6" fillId="0" borderId="2" xfId="187" applyFont="1" applyBorder="1"/>
    <xf numFmtId="0" fontId="5" fillId="0" borderId="2" xfId="187" applyFont="1" applyBorder="1"/>
    <xf numFmtId="0" fontId="5" fillId="0" borderId="3" xfId="118" applyFont="1" applyBorder="1" applyAlignment="1">
      <alignment horizontal="right" vertical="center"/>
    </xf>
    <xf numFmtId="0" fontId="6" fillId="0" borderId="0" xfId="187" applyFont="1"/>
    <xf numFmtId="0" fontId="44" fillId="0" borderId="5" xfId="187" applyFont="1" applyBorder="1"/>
    <xf numFmtId="0" fontId="6" fillId="0" borderId="0" xfId="187" applyFont="1" applyBorder="1"/>
    <xf numFmtId="0" fontId="6" fillId="0" borderId="4" xfId="187" applyFont="1" applyBorder="1"/>
    <xf numFmtId="0" fontId="49" fillId="0" borderId="5" xfId="187" applyFont="1" applyBorder="1"/>
    <xf numFmtId="0" fontId="50" fillId="0" borderId="0" xfId="187" applyFont="1" applyBorder="1" applyAlignment="1">
      <alignment vertical="center"/>
    </xf>
    <xf numFmtId="0" fontId="51" fillId="0" borderId="0" xfId="187" applyFont="1" applyBorder="1" applyAlignment="1">
      <alignment vertical="center"/>
    </xf>
    <xf numFmtId="0" fontId="50" fillId="0" borderId="5" xfId="187" applyFont="1" applyBorder="1" applyAlignment="1"/>
    <xf numFmtId="0" fontId="6" fillId="0" borderId="5" xfId="187" applyFont="1" applyBorder="1"/>
    <xf numFmtId="0" fontId="9" fillId="0" borderId="0" xfId="187" applyFont="1" applyBorder="1" applyAlignment="1">
      <alignment vertical="center"/>
    </xf>
    <xf numFmtId="0" fontId="10" fillId="0" borderId="5" xfId="187" applyFont="1" applyBorder="1"/>
    <xf numFmtId="0" fontId="10" fillId="0" borderId="0" xfId="187" applyFont="1" applyBorder="1"/>
    <xf numFmtId="0" fontId="11" fillId="0" borderId="0" xfId="187" applyFont="1" applyBorder="1" applyAlignment="1">
      <alignment vertical="center"/>
    </xf>
    <xf numFmtId="0" fontId="10" fillId="0" borderId="0" xfId="187" applyFont="1"/>
    <xf numFmtId="0" fontId="10" fillId="0" borderId="9" xfId="187" applyFont="1" applyBorder="1" applyAlignment="1">
      <alignment vertical="center"/>
    </xf>
    <xf numFmtId="0" fontId="10" fillId="0" borderId="10" xfId="187" applyFont="1" applyBorder="1" applyAlignment="1">
      <alignment vertical="center"/>
    </xf>
    <xf numFmtId="0" fontId="11" fillId="0" borderId="10" xfId="187" applyFont="1" applyBorder="1" applyAlignment="1">
      <alignment vertical="center"/>
    </xf>
    <xf numFmtId="0" fontId="12" fillId="0" borderId="10" xfId="187" applyFont="1" applyBorder="1" applyAlignment="1">
      <alignment vertical="center"/>
    </xf>
    <xf numFmtId="0" fontId="12" fillId="0" borderId="10" xfId="187" applyFont="1" applyBorder="1" applyAlignment="1">
      <alignment horizontal="center" vertical="center"/>
    </xf>
    <xf numFmtId="0" fontId="12" fillId="0" borderId="11" xfId="187" applyFont="1" applyBorder="1" applyAlignment="1">
      <alignment vertical="center"/>
    </xf>
    <xf numFmtId="0" fontId="10" fillId="0" borderId="0" xfId="187" applyFont="1" applyAlignment="1">
      <alignment vertical="center"/>
    </xf>
    <xf numFmtId="0" fontId="14" fillId="0" borderId="0" xfId="187" applyFont="1"/>
    <xf numFmtId="0" fontId="14" fillId="0" borderId="0" xfId="187" applyFont="1" applyBorder="1" applyAlignment="1">
      <alignment horizontal="center"/>
    </xf>
    <xf numFmtId="0" fontId="13" fillId="0" borderId="12" xfId="187" applyFont="1" applyFill="1" applyBorder="1" applyAlignment="1">
      <alignment horizontal="center" vertical="center"/>
    </xf>
    <xf numFmtId="0" fontId="13" fillId="0" borderId="12" xfId="187" applyNumberFormat="1" applyFont="1" applyFill="1" applyBorder="1" applyAlignment="1">
      <alignment horizontal="center" vertical="center"/>
    </xf>
    <xf numFmtId="0" fontId="13" fillId="0" borderId="6" xfId="187" applyNumberFormat="1" applyFont="1" applyFill="1" applyBorder="1" applyAlignment="1">
      <alignment vertical="center"/>
    </xf>
    <xf numFmtId="0" fontId="13" fillId="0" borderId="8" xfId="187" applyNumberFormat="1" applyFont="1" applyFill="1" applyBorder="1" applyAlignment="1">
      <alignment vertical="center"/>
    </xf>
    <xf numFmtId="0" fontId="52" fillId="0" borderId="12" xfId="118" applyFont="1" applyFill="1" applyBorder="1" applyAlignment="1">
      <alignment horizontal="center" vertical="center" wrapText="1"/>
    </xf>
    <xf numFmtId="49" fontId="13" fillId="0" borderId="12" xfId="187" applyNumberFormat="1" applyFont="1" applyFill="1" applyBorder="1" applyAlignment="1">
      <alignment horizontal="center" vertical="center" wrapText="1"/>
    </xf>
    <xf numFmtId="0" fontId="10" fillId="0" borderId="0" xfId="187" applyFont="1" applyFill="1" applyAlignment="1">
      <alignment vertical="center"/>
    </xf>
    <xf numFmtId="164" fontId="14" fillId="0" borderId="12" xfId="187" applyNumberFormat="1" applyFont="1" applyBorder="1" applyAlignment="1">
      <alignment horizontal="center" vertical="center"/>
    </xf>
    <xf numFmtId="165" fontId="14" fillId="0" borderId="12" xfId="187" applyNumberFormat="1" applyFont="1" applyBorder="1" applyAlignment="1">
      <alignment horizontal="center" vertical="center"/>
    </xf>
    <xf numFmtId="165" fontId="14" fillId="0" borderId="12" xfId="187" applyNumberFormat="1" applyFont="1" applyBorder="1" applyAlignment="1">
      <alignment horizontal="center" vertical="center" wrapText="1"/>
    </xf>
    <xf numFmtId="0" fontId="14" fillId="0" borderId="12" xfId="118" applyFont="1" applyBorder="1" applyAlignment="1">
      <alignment horizontal="center" vertical="center"/>
    </xf>
    <xf numFmtId="0" fontId="14" fillId="0" borderId="6" xfId="137" applyNumberFormat="1" applyFont="1" applyFill="1" applyBorder="1" applyAlignment="1">
      <alignment horizontal="left" vertical="center"/>
    </xf>
    <xf numFmtId="0" fontId="14" fillId="0" borderId="8" xfId="137" applyNumberFormat="1" applyFont="1" applyFill="1" applyBorder="1" applyAlignment="1">
      <alignment horizontal="left" vertical="center"/>
    </xf>
    <xf numFmtId="0" fontId="14" fillId="0" borderId="6" xfId="137" applyFont="1" applyFill="1" applyBorder="1" applyAlignment="1">
      <alignment horizontal="left" vertical="center"/>
    </xf>
    <xf numFmtId="0" fontId="14" fillId="0" borderId="8" xfId="137" applyFont="1" applyFill="1" applyBorder="1" applyAlignment="1">
      <alignment horizontal="left" vertical="center"/>
    </xf>
    <xf numFmtId="0" fontId="48" fillId="0" borderId="12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0" fontId="16" fillId="0" borderId="7" xfId="143" applyFont="1" applyBorder="1" applyAlignment="1">
      <alignment horizontal="left" vertical="center"/>
    </xf>
    <xf numFmtId="165" fontId="47" fillId="0" borderId="12" xfId="0" applyNumberFormat="1" applyFont="1" applyBorder="1" applyAlignment="1">
      <alignment horizontal="center" vertical="center" wrapText="1"/>
    </xf>
    <xf numFmtId="0" fontId="13" fillId="0" borderId="7" xfId="187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6" fillId="0" borderId="2" xfId="187" applyFont="1" applyBorder="1" applyAlignment="1">
      <alignment horizontal="left"/>
    </xf>
    <xf numFmtId="0" fontId="6" fillId="0" borderId="0" xfId="187" applyFont="1" applyBorder="1" applyAlignment="1">
      <alignment horizontal="left"/>
    </xf>
    <xf numFmtId="0" fontId="8" fillId="0" borderId="0" xfId="187" applyFont="1" applyBorder="1" applyAlignment="1">
      <alignment horizontal="left" vertical="center"/>
    </xf>
    <xf numFmtId="0" fontId="50" fillId="0" borderId="0" xfId="187" applyFont="1" applyBorder="1" applyAlignment="1">
      <alignment horizontal="left" vertical="center"/>
    </xf>
    <xf numFmtId="0" fontId="9" fillId="0" borderId="4" xfId="118" applyFont="1" applyBorder="1" applyAlignment="1">
      <alignment horizontal="center" vertical="center"/>
    </xf>
    <xf numFmtId="0" fontId="10" fillId="0" borderId="0" xfId="187" applyFont="1" applyBorder="1" applyAlignment="1">
      <alignment horizontal="left"/>
    </xf>
    <xf numFmtId="0" fontId="11" fillId="0" borderId="0" xfId="187" applyFont="1" applyBorder="1" applyAlignment="1">
      <alignment horizontal="center" vertical="center"/>
    </xf>
    <xf numFmtId="0" fontId="11" fillId="0" borderId="4" xfId="187" applyFont="1" applyBorder="1" applyAlignment="1">
      <alignment horizontal="center" vertical="center"/>
    </xf>
    <xf numFmtId="0" fontId="10" fillId="0" borderId="10" xfId="187" applyFont="1" applyBorder="1" applyAlignment="1">
      <alignment horizontal="left" vertical="center"/>
    </xf>
    <xf numFmtId="0" fontId="10" fillId="0" borderId="0" xfId="187" applyFont="1" applyAlignment="1">
      <alignment horizontal="left"/>
    </xf>
    <xf numFmtId="0" fontId="14" fillId="0" borderId="0" xfId="187" applyFont="1" applyAlignment="1">
      <alignment horizontal="left"/>
    </xf>
    <xf numFmtId="0" fontId="13" fillId="0" borderId="0" xfId="187" applyFont="1" applyBorder="1" applyAlignment="1">
      <alignment horizontal="center" vertical="center"/>
    </xf>
    <xf numFmtId="0" fontId="13" fillId="0" borderId="12" xfId="187" applyNumberFormat="1" applyFont="1" applyFill="1" applyBorder="1" applyAlignment="1">
      <alignment horizontal="left" vertical="center"/>
    </xf>
    <xf numFmtId="0" fontId="13" fillId="0" borderId="12" xfId="187" applyFont="1" applyFill="1" applyBorder="1" applyAlignment="1">
      <alignment horizontal="center" vertical="center" textRotation="90" wrapText="1"/>
    </xf>
    <xf numFmtId="0" fontId="13" fillId="0" borderId="12" xfId="118" applyFont="1" applyFill="1" applyBorder="1" applyAlignment="1">
      <alignment horizontal="center" vertical="center" textRotation="90" wrapText="1"/>
    </xf>
    <xf numFmtId="0" fontId="14" fillId="26" borderId="0" xfId="118" applyFont="1" applyFill="1" applyAlignment="1">
      <alignment horizontal="center"/>
    </xf>
    <xf numFmtId="0" fontId="16" fillId="0" borderId="12" xfId="87" applyNumberFormat="1" applyFont="1" applyFill="1" applyBorder="1" applyAlignment="1">
      <alignment horizontal="left" vertical="center"/>
    </xf>
    <xf numFmtId="0" fontId="14" fillId="0" borderId="12" xfId="187" applyNumberFormat="1" applyFont="1" applyBorder="1" applyAlignment="1">
      <alignment horizontal="center" vertical="center"/>
    </xf>
    <xf numFmtId="165" fontId="45" fillId="0" borderId="12" xfId="187" applyNumberFormat="1" applyFont="1" applyBorder="1" applyAlignment="1">
      <alignment horizontal="center" vertical="center"/>
    </xf>
    <xf numFmtId="164" fontId="45" fillId="0" borderId="12" xfId="187" applyNumberFormat="1" applyFont="1" applyBorder="1" applyAlignment="1">
      <alignment horizontal="center" vertical="center" wrapText="1"/>
    </xf>
    <xf numFmtId="0" fontId="45" fillId="0" borderId="12" xfId="187" applyNumberFormat="1" applyFont="1" applyBorder="1" applyAlignment="1">
      <alignment horizontal="center" vertical="center" wrapText="1"/>
    </xf>
    <xf numFmtId="0" fontId="14" fillId="0" borderId="12" xfId="187" applyNumberFormat="1" applyFont="1" applyBorder="1" applyAlignment="1">
      <alignment horizontal="center" vertical="center" wrapText="1"/>
    </xf>
    <xf numFmtId="165" fontId="45" fillId="0" borderId="12" xfId="187" applyNumberFormat="1" applyFont="1" applyBorder="1" applyAlignment="1">
      <alignment horizontal="center" vertical="center" wrapText="1"/>
    </xf>
    <xf numFmtId="165" fontId="13" fillId="0" borderId="12" xfId="0" applyNumberFormat="1" applyFont="1" applyBorder="1" applyAlignment="1">
      <alignment horizontal="center" vertical="center" wrapText="1"/>
    </xf>
    <xf numFmtId="164" fontId="45" fillId="0" borderId="12" xfId="0" applyNumberFormat="1" applyFont="1" applyBorder="1" applyAlignment="1">
      <alignment horizontal="center" vertical="center" wrapText="1"/>
    </xf>
    <xf numFmtId="0" fontId="54" fillId="26" borderId="0" xfId="118" applyFont="1" applyFill="1" applyAlignment="1">
      <alignment horizontal="center"/>
    </xf>
    <xf numFmtId="49" fontId="16" fillId="0" borderId="12" xfId="0" applyNumberFormat="1" applyFont="1" applyBorder="1" applyAlignment="1">
      <alignment horizontal="center" vertical="center"/>
    </xf>
    <xf numFmtId="0" fontId="16" fillId="0" borderId="12" xfId="88" applyFont="1" applyBorder="1" applyAlignment="1">
      <alignment horizontal="left" vertical="center"/>
    </xf>
    <xf numFmtId="0" fontId="16" fillId="0" borderId="6" xfId="88" applyFont="1" applyBorder="1" applyAlignment="1">
      <alignment horizontal="left" vertical="center"/>
    </xf>
    <xf numFmtId="0" fontId="16" fillId="0" borderId="8" xfId="88" applyFont="1" applyBorder="1" applyAlignment="1">
      <alignment horizontal="left" vertical="center"/>
    </xf>
    <xf numFmtId="0" fontId="40" fillId="0" borderId="12" xfId="0" applyFont="1" applyBorder="1" applyAlignment="1">
      <alignment horizontal="center" vertical="center"/>
    </xf>
    <xf numFmtId="49" fontId="41" fillId="0" borderId="12" xfId="0" applyNumberFormat="1" applyFont="1" applyBorder="1" applyAlignment="1">
      <alignment horizontal="center" vertical="center"/>
    </xf>
    <xf numFmtId="0" fontId="16" fillId="0" borderId="12" xfId="88" applyFont="1" applyFill="1" applyBorder="1" applyAlignment="1">
      <alignment horizontal="left" vertical="center"/>
    </xf>
    <xf numFmtId="0" fontId="16" fillId="0" borderId="12" xfId="87" applyFont="1" applyFill="1" applyBorder="1" applyAlignment="1">
      <alignment horizontal="left" vertical="center"/>
    </xf>
    <xf numFmtId="0" fontId="14" fillId="0" borderId="12" xfId="137" applyNumberFormat="1" applyFont="1" applyFill="1" applyBorder="1" applyAlignment="1">
      <alignment horizontal="left" vertical="center"/>
    </xf>
    <xf numFmtId="0" fontId="40" fillId="24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16" fillId="0" borderId="12" xfId="87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16" fillId="0" borderId="12" xfId="87" applyNumberFormat="1" applyFont="1" applyBorder="1" applyAlignment="1">
      <alignment horizontal="left" vertical="center"/>
    </xf>
    <xf numFmtId="0" fontId="14" fillId="0" borderId="12" xfId="137" applyFont="1" applyFill="1" applyBorder="1" applyAlignment="1">
      <alignment horizontal="left" vertical="center"/>
    </xf>
    <xf numFmtId="0" fontId="14" fillId="0" borderId="12" xfId="88" applyNumberFormat="1" applyFont="1" applyBorder="1" applyAlignment="1">
      <alignment horizontal="left" vertical="center"/>
    </xf>
    <xf numFmtId="0" fontId="14" fillId="0" borderId="6" xfId="88" applyNumberFormat="1" applyFont="1" applyBorder="1" applyAlignment="1">
      <alignment horizontal="left" vertical="center"/>
    </xf>
    <xf numFmtId="0" fontId="14" fillId="0" borderId="8" xfId="88" applyNumberFormat="1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0" xfId="0" applyFont="1" applyBorder="1"/>
    <xf numFmtId="0" fontId="6" fillId="0" borderId="4" xfId="0" applyFont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 applyAlignment="1"/>
    <xf numFmtId="0" fontId="9" fillId="0" borderId="4" xfId="0" applyFont="1" applyBorder="1" applyAlignment="1">
      <alignment horizontal="center" vertical="center"/>
    </xf>
    <xf numFmtId="0" fontId="6" fillId="0" borderId="5" xfId="0" applyFont="1" applyBorder="1"/>
    <xf numFmtId="0" fontId="10" fillId="0" borderId="5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0" xfId="0" applyFont="1"/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5" fillId="0" borderId="7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22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vertical="center"/>
    </xf>
    <xf numFmtId="0" fontId="13" fillId="0" borderId="8" xfId="0" applyNumberFormat="1" applyFont="1" applyFill="1" applyBorder="1" applyAlignment="1">
      <alignment vertical="center"/>
    </xf>
    <xf numFmtId="0" fontId="13" fillId="0" borderId="12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textRotation="90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64" fontId="14" fillId="0" borderId="12" xfId="0" applyNumberFormat="1" applyFont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165" fontId="45" fillId="0" borderId="12" xfId="0" applyNumberFormat="1" applyFont="1" applyBorder="1" applyAlignment="1">
      <alignment horizontal="center" vertical="center"/>
    </xf>
    <xf numFmtId="164" fontId="45" fillId="0" borderId="12" xfId="0" applyNumberFormat="1" applyFont="1" applyBorder="1" applyAlignment="1">
      <alignment horizontal="center" vertical="center"/>
    </xf>
    <xf numFmtId="0" fontId="45" fillId="0" borderId="12" xfId="0" applyNumberFormat="1" applyFont="1" applyBorder="1" applyAlignment="1">
      <alignment horizontal="center" vertical="center"/>
    </xf>
    <xf numFmtId="0" fontId="45" fillId="0" borderId="12" xfId="0" applyNumberFormat="1" applyFont="1" applyBorder="1" applyAlignment="1">
      <alignment horizontal="center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165" fontId="45" fillId="0" borderId="12" xfId="0" applyNumberFormat="1" applyFont="1" applyBorder="1" applyAlignment="1">
      <alignment horizontal="center" vertical="center" wrapText="1"/>
    </xf>
    <xf numFmtId="165" fontId="13" fillId="0" borderId="12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 wrapText="1"/>
    </xf>
    <xf numFmtId="0" fontId="16" fillId="0" borderId="12" xfId="154" applyFont="1" applyBorder="1" applyAlignment="1">
      <alignment horizontal="left" vertical="center"/>
    </xf>
    <xf numFmtId="0" fontId="16" fillId="0" borderId="7" xfId="154" applyFont="1" applyBorder="1" applyAlignment="1">
      <alignment horizontal="left" vertical="center"/>
    </xf>
    <xf numFmtId="0" fontId="16" fillId="0" borderId="6" xfId="154" applyFont="1" applyBorder="1" applyAlignment="1">
      <alignment horizontal="left" vertical="center"/>
    </xf>
    <xf numFmtId="0" fontId="16" fillId="0" borderId="12" xfId="158" applyFont="1" applyFill="1" applyBorder="1" applyAlignment="1">
      <alignment horizontal="center" vertical="center"/>
    </xf>
    <xf numFmtId="0" fontId="14" fillId="0" borderId="12" xfId="63" applyNumberFormat="1" applyFont="1" applyFill="1" applyBorder="1" applyAlignment="1">
      <alignment horizontal="left" vertical="center"/>
    </xf>
    <xf numFmtId="0" fontId="16" fillId="0" borderId="12" xfId="140" applyFont="1" applyBorder="1" applyAlignment="1">
      <alignment horizontal="left" vertical="center"/>
    </xf>
    <xf numFmtId="0" fontId="16" fillId="0" borderId="7" xfId="140" applyFont="1" applyBorder="1" applyAlignment="1">
      <alignment horizontal="left" vertical="center"/>
    </xf>
    <xf numFmtId="0" fontId="16" fillId="0" borderId="12" xfId="155" applyFont="1" applyBorder="1" applyAlignment="1">
      <alignment horizontal="left" vertical="center"/>
    </xf>
    <xf numFmtId="0" fontId="16" fillId="0" borderId="7" xfId="155" applyFont="1" applyBorder="1" applyAlignment="1">
      <alignment horizontal="left" vertical="center"/>
    </xf>
    <xf numFmtId="0" fontId="16" fillId="0" borderId="6" xfId="155" applyFont="1" applyBorder="1" applyAlignment="1">
      <alignment horizontal="left" vertical="center"/>
    </xf>
    <xf numFmtId="165" fontId="53" fillId="25" borderId="12" xfId="158" applyNumberFormat="1" applyFont="1" applyFill="1" applyBorder="1" applyAlignment="1">
      <alignment horizontal="center" vertical="center"/>
    </xf>
    <xf numFmtId="0" fontId="14" fillId="25" borderId="12" xfId="158" applyFont="1" applyFill="1" applyBorder="1" applyAlignment="1">
      <alignment horizontal="center" vertical="center"/>
    </xf>
    <xf numFmtId="0" fontId="14" fillId="0" borderId="12" xfId="63" applyFont="1" applyFill="1" applyBorder="1" applyAlignment="1">
      <alignment horizontal="left" vertical="center"/>
    </xf>
    <xf numFmtId="0" fontId="14" fillId="0" borderId="12" xfId="154" applyNumberFormat="1" applyFont="1" applyBorder="1" applyAlignment="1">
      <alignment horizontal="left" vertical="center"/>
    </xf>
    <xf numFmtId="0" fontId="14" fillId="0" borderId="7" xfId="154" applyNumberFormat="1" applyFont="1" applyBorder="1" applyAlignment="1">
      <alignment horizontal="left" vertical="center"/>
    </xf>
    <xf numFmtId="0" fontId="16" fillId="25" borderId="12" xfId="158" applyFont="1" applyFill="1" applyBorder="1" applyAlignment="1">
      <alignment horizontal="center" vertical="center"/>
    </xf>
    <xf numFmtId="0" fontId="16" fillId="0" borderId="12" xfId="143" applyNumberFormat="1" applyFont="1" applyFill="1" applyBorder="1" applyAlignment="1">
      <alignment horizontal="left" vertical="center"/>
    </xf>
    <xf numFmtId="0" fontId="10" fillId="0" borderId="0" xfId="0" applyFont="1" applyFill="1"/>
    <xf numFmtId="0" fontId="13" fillId="0" borderId="24" xfId="1" applyFont="1" applyFill="1" applyBorder="1" applyAlignment="1">
      <alignment horizontal="center" vertical="center"/>
    </xf>
    <xf numFmtId="0" fontId="13" fillId="0" borderId="25" xfId="1" applyNumberFormat="1" applyFont="1" applyFill="1" applyBorder="1" applyAlignment="1">
      <alignment horizontal="center" vertical="center"/>
    </xf>
    <xf numFmtId="0" fontId="13" fillId="0" borderId="26" xfId="1" applyNumberFormat="1" applyFont="1" applyFill="1" applyBorder="1" applyAlignment="1">
      <alignment vertical="center"/>
    </xf>
    <xf numFmtId="0" fontId="13" fillId="0" borderId="27" xfId="1" applyNumberFormat="1" applyFont="1" applyFill="1" applyBorder="1" applyAlignment="1">
      <alignment vertical="center"/>
    </xf>
    <xf numFmtId="0" fontId="13" fillId="0" borderId="25" xfId="1" applyFont="1" applyFill="1" applyBorder="1" applyAlignment="1">
      <alignment horizontal="center" vertical="center" wrapText="1"/>
    </xf>
    <xf numFmtId="49" fontId="13" fillId="0" borderId="28" xfId="1" applyNumberFormat="1" applyFont="1" applyFill="1" applyBorder="1" applyAlignment="1">
      <alignment horizontal="center" vertical="center" wrapText="1"/>
    </xf>
    <xf numFmtId="0" fontId="13" fillId="0" borderId="26" xfId="1" applyNumberFormat="1" applyFont="1" applyFill="1" applyBorder="1" applyAlignment="1">
      <alignment horizontal="center" vertical="center"/>
    </xf>
    <xf numFmtId="0" fontId="40" fillId="24" borderId="6" xfId="8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 wrapText="1"/>
    </xf>
    <xf numFmtId="0" fontId="13" fillId="0" borderId="28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9" fillId="0" borderId="6" xfId="118" applyFont="1" applyBorder="1" applyAlignment="1">
      <alignment horizontal="center" vertical="center"/>
    </xf>
    <xf numFmtId="0" fontId="9" fillId="0" borderId="7" xfId="118" applyFont="1" applyBorder="1" applyAlignment="1">
      <alignment horizontal="center" vertical="center"/>
    </xf>
    <xf numFmtId="0" fontId="9" fillId="0" borderId="8" xfId="118" applyFont="1" applyBorder="1" applyAlignment="1">
      <alignment horizontal="center" vertical="center"/>
    </xf>
    <xf numFmtId="0" fontId="11" fillId="0" borderId="6" xfId="187" applyFont="1" applyBorder="1" applyAlignment="1">
      <alignment horizontal="center" vertical="center"/>
    </xf>
    <xf numFmtId="0" fontId="11" fillId="0" borderId="7" xfId="187" applyFont="1" applyBorder="1" applyAlignment="1">
      <alignment horizontal="center" vertical="center"/>
    </xf>
    <xf numFmtId="0" fontId="11" fillId="0" borderId="8" xfId="187" applyFont="1" applyBorder="1" applyAlignment="1">
      <alignment horizontal="center" vertical="center"/>
    </xf>
    <xf numFmtId="0" fontId="13" fillId="0" borderId="6" xfId="187" applyFont="1" applyBorder="1" applyAlignment="1">
      <alignment horizontal="center" vertical="center"/>
    </xf>
    <xf numFmtId="0" fontId="13" fillId="0" borderId="7" xfId="187" applyFont="1" applyBorder="1" applyAlignment="1">
      <alignment horizontal="center" vertical="center"/>
    </xf>
    <xf numFmtId="0" fontId="13" fillId="0" borderId="8" xfId="187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55" fillId="0" borderId="37" xfId="1" applyFont="1" applyBorder="1" applyAlignment="1">
      <alignment horizontal="center"/>
    </xf>
    <xf numFmtId="0" fontId="55" fillId="0" borderId="38" xfId="1" applyFont="1" applyBorder="1" applyAlignment="1">
      <alignment horizontal="center"/>
    </xf>
    <xf numFmtId="0" fontId="55" fillId="0" borderId="39" xfId="1" applyFont="1" applyBorder="1" applyAlignment="1">
      <alignment horizontal="center"/>
    </xf>
    <xf numFmtId="164" fontId="14" fillId="24" borderId="29" xfId="1" applyNumberFormat="1" applyFont="1" applyFill="1" applyBorder="1" applyAlignment="1">
      <alignment horizontal="center" vertical="center"/>
    </xf>
    <xf numFmtId="0" fontId="16" fillId="24" borderId="12" xfId="87" applyNumberFormat="1" applyFont="1" applyFill="1" applyBorder="1" applyAlignment="1">
      <alignment horizontal="center" vertical="center"/>
    </xf>
    <xf numFmtId="0" fontId="16" fillId="24" borderId="6" xfId="87" applyFont="1" applyFill="1" applyBorder="1" applyAlignment="1">
      <alignment horizontal="left" vertical="center"/>
    </xf>
    <xf numFmtId="0" fontId="16" fillId="24" borderId="8" xfId="87" applyFont="1" applyFill="1" applyBorder="1" applyAlignment="1">
      <alignment horizontal="left" vertical="center"/>
    </xf>
    <xf numFmtId="0" fontId="16" fillId="24" borderId="6" xfId="121" applyFont="1" applyFill="1" applyBorder="1" applyAlignment="1">
      <alignment horizontal="center" vertical="center"/>
    </xf>
    <xf numFmtId="165" fontId="14" fillId="24" borderId="29" xfId="1" applyNumberFormat="1" applyFont="1" applyFill="1" applyBorder="1" applyAlignment="1">
      <alignment horizontal="center" vertical="center"/>
    </xf>
    <xf numFmtId="164" fontId="14" fillId="24" borderId="12" xfId="1" applyNumberFormat="1" applyFont="1" applyFill="1" applyBorder="1" applyAlignment="1">
      <alignment horizontal="center" vertical="center"/>
    </xf>
    <xf numFmtId="0" fontId="14" fillId="24" borderId="6" xfId="1" applyNumberFormat="1" applyFont="1" applyFill="1" applyBorder="1" applyAlignment="1">
      <alignment horizontal="center" vertical="center"/>
    </xf>
    <xf numFmtId="0" fontId="14" fillId="24" borderId="12" xfId="1" applyNumberFormat="1" applyFont="1" applyFill="1" applyBorder="1" applyAlignment="1">
      <alignment horizontal="center" vertical="center"/>
    </xf>
    <xf numFmtId="0" fontId="14" fillId="24" borderId="30" xfId="1" applyNumberFormat="1" applyFont="1" applyFill="1" applyBorder="1" applyAlignment="1">
      <alignment horizontal="center" vertical="center"/>
    </xf>
    <xf numFmtId="165" fontId="13" fillId="24" borderId="29" xfId="1" applyNumberFormat="1" applyFont="1" applyFill="1" applyBorder="1" applyAlignment="1">
      <alignment horizontal="center" vertical="center" wrapText="1"/>
    </xf>
    <xf numFmtId="164" fontId="14" fillId="24" borderId="12" xfId="1" applyNumberFormat="1" applyFont="1" applyFill="1" applyBorder="1" applyAlignment="1">
      <alignment horizontal="center" vertical="center" wrapText="1"/>
    </xf>
    <xf numFmtId="49" fontId="16" fillId="24" borderId="6" xfId="81" applyNumberFormat="1" applyFont="1" applyFill="1" applyBorder="1" applyAlignment="1">
      <alignment horizontal="center" vertical="center"/>
    </xf>
    <xf numFmtId="0" fontId="48" fillId="24" borderId="6" xfId="81" applyFont="1" applyFill="1" applyBorder="1" applyAlignment="1">
      <alignment horizontal="center" vertical="center"/>
    </xf>
    <xf numFmtId="49" fontId="41" fillId="24" borderId="6" xfId="81" applyNumberFormat="1" applyFont="1" applyFill="1" applyBorder="1" applyAlignment="1">
      <alignment horizontal="center" vertical="center"/>
    </xf>
    <xf numFmtId="0" fontId="16" fillId="24" borderId="12" xfId="249" applyFont="1" applyFill="1" applyBorder="1" applyAlignment="1">
      <alignment horizontal="center" vertical="center"/>
    </xf>
    <xf numFmtId="0" fontId="16" fillId="24" borderId="6" xfId="249" applyFont="1" applyFill="1" applyBorder="1" applyAlignment="1">
      <alignment horizontal="left" vertical="center"/>
    </xf>
    <xf numFmtId="0" fontId="16" fillId="24" borderId="7" xfId="249" applyFont="1" applyFill="1" applyBorder="1" applyAlignment="1">
      <alignment horizontal="left" vertical="center"/>
    </xf>
    <xf numFmtId="0" fontId="16" fillId="24" borderId="6" xfId="256" applyFont="1" applyFill="1" applyBorder="1" applyAlignment="1">
      <alignment horizontal="center" vertical="center"/>
    </xf>
    <xf numFmtId="0" fontId="16" fillId="24" borderId="12" xfId="87" applyFont="1" applyFill="1" applyBorder="1" applyAlignment="1">
      <alignment horizontal="center" vertical="center"/>
    </xf>
    <xf numFmtId="0" fontId="14" fillId="24" borderId="12" xfId="137" applyNumberFormat="1" applyFont="1" applyFill="1" applyBorder="1" applyAlignment="1">
      <alignment horizontal="center" vertical="center"/>
    </xf>
    <xf numFmtId="0" fontId="14" fillId="24" borderId="6" xfId="137" applyNumberFormat="1" applyFont="1" applyFill="1" applyBorder="1" applyAlignment="1">
      <alignment horizontal="left" vertical="center"/>
    </xf>
    <xf numFmtId="0" fontId="14" fillId="24" borderId="8" xfId="137" applyNumberFormat="1" applyFont="1" applyFill="1" applyBorder="1" applyAlignment="1">
      <alignment horizontal="left" vertical="center"/>
    </xf>
    <xf numFmtId="0" fontId="16" fillId="24" borderId="12" xfId="120" applyFont="1" applyFill="1" applyBorder="1" applyAlignment="1">
      <alignment horizontal="center" vertical="center"/>
    </xf>
    <xf numFmtId="0" fontId="16" fillId="24" borderId="6" xfId="120" applyFont="1" applyFill="1" applyBorder="1" applyAlignment="1">
      <alignment horizontal="left" vertical="center"/>
    </xf>
    <xf numFmtId="0" fontId="16" fillId="24" borderId="8" xfId="120" applyFont="1" applyFill="1" applyBorder="1" applyAlignment="1">
      <alignment horizontal="left" vertical="center"/>
    </xf>
    <xf numFmtId="0" fontId="16" fillId="24" borderId="6" xfId="81" applyFont="1" applyFill="1" applyBorder="1" applyAlignment="1">
      <alignment horizontal="center" vertical="center"/>
    </xf>
    <xf numFmtId="0" fontId="16" fillId="24" borderId="12" xfId="255" applyFont="1" applyFill="1" applyBorder="1" applyAlignment="1">
      <alignment horizontal="center" vertical="center"/>
    </xf>
    <xf numFmtId="0" fontId="16" fillId="24" borderId="6" xfId="255" applyFont="1" applyFill="1" applyBorder="1" applyAlignment="1">
      <alignment horizontal="left" vertical="center"/>
    </xf>
    <xf numFmtId="0" fontId="16" fillId="24" borderId="8" xfId="255" applyFont="1" applyFill="1" applyBorder="1" applyAlignment="1">
      <alignment horizontal="left" vertical="center"/>
    </xf>
    <xf numFmtId="49" fontId="16" fillId="24" borderId="7" xfId="0" applyNumberFormat="1" applyFont="1" applyFill="1" applyBorder="1" applyAlignment="1">
      <alignment horizontal="center" vertical="center"/>
    </xf>
    <xf numFmtId="0" fontId="16" fillId="24" borderId="6" xfId="121" applyFont="1" applyFill="1" applyBorder="1" applyAlignment="1">
      <alignment horizontal="center" vertical="center" shrinkToFit="1"/>
    </xf>
    <xf numFmtId="0" fontId="14" fillId="24" borderId="12" xfId="137" applyFont="1" applyFill="1" applyBorder="1" applyAlignment="1">
      <alignment horizontal="center" vertical="center"/>
    </xf>
    <xf numFmtId="0" fontId="14" fillId="24" borderId="6" xfId="137" applyFont="1" applyFill="1" applyBorder="1" applyAlignment="1">
      <alignment horizontal="left" vertical="center"/>
    </xf>
    <xf numFmtId="0" fontId="14" fillId="24" borderId="8" xfId="137" applyFont="1" applyFill="1" applyBorder="1" applyAlignment="1">
      <alignment horizontal="left" vertical="center"/>
    </xf>
    <xf numFmtId="0" fontId="14" fillId="24" borderId="12" xfId="120" applyNumberFormat="1" applyFont="1" applyFill="1" applyBorder="1" applyAlignment="1">
      <alignment horizontal="center" vertical="center"/>
    </xf>
    <xf numFmtId="0" fontId="14" fillId="24" borderId="6" xfId="120" applyNumberFormat="1" applyFont="1" applyFill="1" applyBorder="1" applyAlignment="1">
      <alignment horizontal="left" vertical="center"/>
    </xf>
    <xf numFmtId="0" fontId="14" fillId="24" borderId="8" xfId="120" applyNumberFormat="1" applyFont="1" applyFill="1" applyBorder="1" applyAlignment="1">
      <alignment horizontal="left" vertical="center"/>
    </xf>
    <xf numFmtId="0" fontId="48" fillId="24" borderId="6" xfId="0" applyFont="1" applyFill="1" applyBorder="1" applyAlignment="1">
      <alignment horizontal="center" vertical="center"/>
    </xf>
    <xf numFmtId="0" fontId="16" fillId="24" borderId="12" xfId="143" applyNumberFormat="1" applyFont="1" applyFill="1" applyBorder="1" applyAlignment="1">
      <alignment horizontal="center" vertical="center"/>
    </xf>
    <xf numFmtId="0" fontId="16" fillId="24" borderId="7" xfId="143" applyFont="1" applyFill="1" applyBorder="1" applyAlignment="1">
      <alignment horizontal="left" vertical="center"/>
    </xf>
    <xf numFmtId="165" fontId="53" fillId="24" borderId="6" xfId="256" applyNumberFormat="1" applyFont="1" applyFill="1" applyBorder="1" applyAlignment="1">
      <alignment horizontal="center" vertical="center"/>
    </xf>
    <xf numFmtId="0" fontId="16" fillId="24" borderId="36" xfId="81" applyFont="1" applyFill="1" applyBorder="1" applyAlignment="1">
      <alignment horizontal="center" vertical="center"/>
    </xf>
    <xf numFmtId="0" fontId="16" fillId="24" borderId="32" xfId="87" applyFont="1" applyFill="1" applyBorder="1" applyAlignment="1">
      <alignment horizontal="center" vertical="center"/>
    </xf>
    <xf numFmtId="0" fontId="16" fillId="24" borderId="33" xfId="87" applyFont="1" applyFill="1" applyBorder="1" applyAlignment="1">
      <alignment horizontal="left" vertical="center"/>
    </xf>
    <xf numFmtId="0" fontId="16" fillId="24" borderId="34" xfId="87" applyFont="1" applyFill="1" applyBorder="1" applyAlignment="1">
      <alignment horizontal="left" vertical="center"/>
    </xf>
    <xf numFmtId="0" fontId="40" fillId="24" borderId="33" xfId="81" applyFont="1" applyFill="1" applyBorder="1" applyAlignment="1">
      <alignment horizontal="center" vertical="center"/>
    </xf>
    <xf numFmtId="165" fontId="14" fillId="24" borderId="31" xfId="1" applyNumberFormat="1" applyFont="1" applyFill="1" applyBorder="1" applyAlignment="1">
      <alignment horizontal="center" vertical="center"/>
    </xf>
    <xf numFmtId="164" fontId="14" fillId="24" borderId="32" xfId="1" applyNumberFormat="1" applyFont="1" applyFill="1" applyBorder="1" applyAlignment="1">
      <alignment horizontal="center" vertical="center"/>
    </xf>
    <xf numFmtId="0" fontId="14" fillId="24" borderId="33" xfId="1" applyNumberFormat="1" applyFont="1" applyFill="1" applyBorder="1" applyAlignment="1">
      <alignment horizontal="center" vertical="center"/>
    </xf>
    <xf numFmtId="0" fontId="14" fillId="24" borderId="32" xfId="1" applyNumberFormat="1" applyFont="1" applyFill="1" applyBorder="1" applyAlignment="1">
      <alignment horizontal="center" vertical="center"/>
    </xf>
    <xf numFmtId="0" fontId="14" fillId="24" borderId="35" xfId="1" applyNumberFormat="1" applyFont="1" applyFill="1" applyBorder="1" applyAlignment="1">
      <alignment horizontal="center" vertical="center"/>
    </xf>
    <xf numFmtId="165" fontId="13" fillId="24" borderId="31" xfId="1" applyNumberFormat="1" applyFont="1" applyFill="1" applyBorder="1" applyAlignment="1">
      <alignment horizontal="center" vertical="center" wrapText="1"/>
    </xf>
    <xf numFmtId="164" fontId="14" fillId="24" borderId="32" xfId="1" applyNumberFormat="1" applyFont="1" applyFill="1" applyBorder="1" applyAlignment="1">
      <alignment horizontal="center" vertical="center" wrapText="1"/>
    </xf>
  </cellXfs>
  <cellStyles count="259">
    <cellStyle name="20 % - Accent1 2" xfId="9"/>
    <cellStyle name="20 % - Accent2 2" xfId="10"/>
    <cellStyle name="20 % - Accent3 2" xfId="11"/>
    <cellStyle name="20 % - Accent4 2" xfId="12"/>
    <cellStyle name="20 % - Accent5 2" xfId="13"/>
    <cellStyle name="20 % - Accent6 2" xfId="14"/>
    <cellStyle name="40 % - Accent1 2" xfId="15"/>
    <cellStyle name="40 % - Accent2 2" xfId="16"/>
    <cellStyle name="40 % - Accent3 2" xfId="17"/>
    <cellStyle name="40 % - Accent4 2" xfId="18"/>
    <cellStyle name="40 % - Accent5 2" xfId="19"/>
    <cellStyle name="40 % - Accent6 2" xfId="20"/>
    <cellStyle name="60 % - Accent1 2" xfId="21"/>
    <cellStyle name="60 % - Accent2 2" xfId="22"/>
    <cellStyle name="60 % - Accent3 2" xfId="23"/>
    <cellStyle name="60 % - Accent4 2" xfId="24"/>
    <cellStyle name="60 % - Accent5 2" xfId="25"/>
    <cellStyle name="60 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Avertissement 2" xfId="33"/>
    <cellStyle name="Calcul 2" xfId="34"/>
    <cellStyle name="Cellule liée 2" xfId="35"/>
    <cellStyle name="Commentaire 2" xfId="36"/>
    <cellStyle name="Entrée 2" xfId="37"/>
    <cellStyle name="Insatisfaisant 2" xfId="38"/>
    <cellStyle name="Milliers 2" xfId="39"/>
    <cellStyle name="Monétaire 2" xfId="85"/>
    <cellStyle name="Neutre 2" xfId="40"/>
    <cellStyle name="Normal" xfId="0" builtinId="0"/>
    <cellStyle name="Normal 10" xfId="41"/>
    <cellStyle name="Normal 10 2" xfId="81"/>
    <cellStyle name="Normal 10 2 2" xfId="116"/>
    <cellStyle name="Normal 10 2 2 2" xfId="121"/>
    <cellStyle name="Normal 10 2 3" xfId="118"/>
    <cellStyle name="Normal 10 2 3 2" xfId="144"/>
    <cellStyle name="Normal 10 2 3 2 2" xfId="145"/>
    <cellStyle name="Normal 10 2 4" xfId="125"/>
    <cellStyle name="Normal 10 2 4 2" xfId="153"/>
    <cellStyle name="Normal 10 2 4 3" xfId="156"/>
    <cellStyle name="Normal 10 3" xfId="86"/>
    <cellStyle name="Normal 10 4" xfId="157"/>
    <cellStyle name="Normal 10 4 2" xfId="158"/>
    <cellStyle name="Normal 10 4 2 2" xfId="159"/>
    <cellStyle name="Normal 10 4 2 3" xfId="250"/>
    <cellStyle name="Normal 10 4 2 4" xfId="256"/>
    <cellStyle name="Normal 10 4 3" xfId="160"/>
    <cellStyle name="Normal 11" xfId="42"/>
    <cellStyle name="Normal 11 2" xfId="161"/>
    <cellStyle name="Normal 12" xfId="43"/>
    <cellStyle name="Normal 12 2" xfId="80"/>
    <cellStyle name="Normal 12 2 2" xfId="83"/>
    <cellStyle name="Normal 12 2 2 2" xfId="126"/>
    <cellStyle name="Normal 12 2 2 2 2" xfId="146"/>
    <cellStyle name="Normal 12 2 2 3" xfId="143"/>
    <cellStyle name="Normal 12 2 3" xfId="123"/>
    <cellStyle name="Normal 12 2 3 2" xfId="162"/>
    <cellStyle name="Normal 12 2 3 2 2" xfId="163"/>
    <cellStyle name="Normal 12 2 4" xfId="164"/>
    <cellStyle name="Normal 12 3" xfId="87"/>
    <cellStyle name="Normal 12 3 2" xfId="165"/>
    <cellStyle name="Normal 12 4" xfId="115"/>
    <cellStyle name="Normal 12 4 2" xfId="166"/>
    <cellStyle name="Normal 12 4 2 2" xfId="167"/>
    <cellStyle name="Normal 12 4 2 3" xfId="168"/>
    <cellStyle name="Normal 12 4 2 4" xfId="169"/>
    <cellStyle name="Normal 12 4 3" xfId="170"/>
    <cellStyle name="Normal 12 5" xfId="127"/>
    <cellStyle name="Normal 12 5 2" xfId="171"/>
    <cellStyle name="Normal 13" xfId="4"/>
    <cellStyle name="Normal 13 2" xfId="88"/>
    <cellStyle name="Normal 13 2 2" xfId="120"/>
    <cellStyle name="Normal 13 2 2 2" xfId="147"/>
    <cellStyle name="Normal 13 2 2 3" xfId="154"/>
    <cellStyle name="Normal 13 2 2 3 2" xfId="249"/>
    <cellStyle name="Normal 13 2 2 3 3" xfId="255"/>
    <cellStyle name="Normal 13 2 2 4" xfId="172"/>
    <cellStyle name="Normal 13 2 2 5" xfId="173"/>
    <cellStyle name="Normal 13 2 3" xfId="128"/>
    <cellStyle name="Normal 13 2 3 2" xfId="140"/>
    <cellStyle name="Normal 13 2 3 2 2" xfId="251"/>
    <cellStyle name="Normal 13 2 3 2 3" xfId="257"/>
    <cellStyle name="Normal 13 2 4" xfId="148"/>
    <cellStyle name="Normal 13 2 5" xfId="174"/>
    <cellStyle name="Normal 13 2 6" xfId="175"/>
    <cellStyle name="Normal 13 2 7" xfId="248"/>
    <cellStyle name="Normal 13 2 8" xfId="254"/>
    <cellStyle name="Normal 13 3" xfId="82"/>
    <cellStyle name="Normal 13 3 2" xfId="149"/>
    <cellStyle name="Normal 13 3 2 2" xfId="150"/>
    <cellStyle name="Normal 13 3 3" xfId="141"/>
    <cellStyle name="Normal 13 3 3 2" xfId="155"/>
    <cellStyle name="Normal 13 3 3 2 2" xfId="252"/>
    <cellStyle name="Normal 13 3 3 2 3" xfId="258"/>
    <cellStyle name="Normal 13 4" xfId="89"/>
    <cellStyle name="Normal 13 5" xfId="176"/>
    <cellStyle name="Normal 13 6" xfId="177"/>
    <cellStyle name="Normal 14" xfId="90"/>
    <cellStyle name="Normal 14 2" xfId="178"/>
    <cellStyle name="Normal 14 3" xfId="179"/>
    <cellStyle name="Normal 15" xfId="91"/>
    <cellStyle name="Normal 15 2" xfId="180"/>
    <cellStyle name="Normal 15 2 2" xfId="181"/>
    <cellStyle name="Normal 15 3" xfId="182"/>
    <cellStyle name="Normal 15 4" xfId="183"/>
    <cellStyle name="Normal 15 5" xfId="184"/>
    <cellStyle name="Normal 15 6" xfId="185"/>
    <cellStyle name="Normal 16" xfId="117"/>
    <cellStyle name="Normal 16 2" xfId="139"/>
    <cellStyle name="Normal 16 2 2" xfId="186"/>
    <cellStyle name="Normal 16 2 3" xfId="187"/>
    <cellStyle name="Normal 16 3" xfId="188"/>
    <cellStyle name="Normal 16 3 2" xfId="189"/>
    <cellStyle name="Normal 16 3 2 2" xfId="190"/>
    <cellStyle name="Normal 16 3 3" xfId="191"/>
    <cellStyle name="Normal 16 4" xfId="192"/>
    <cellStyle name="Normal 16 5" xfId="193"/>
    <cellStyle name="Normal 16 5 2" xfId="194"/>
    <cellStyle name="Normal 16 5 2 2" xfId="195"/>
    <cellStyle name="Normal 16 5 2_Groupes  14-15 16-11-14" xfId="129"/>
    <cellStyle name="Normal 16 5 3" xfId="196"/>
    <cellStyle name="Normal 16 5 3 2" xfId="197"/>
    <cellStyle name="Normal 16 5 3 2 2" xfId="198"/>
    <cellStyle name="Normal 16 5 3 3" xfId="199"/>
    <cellStyle name="Normal 16 6" xfId="200"/>
    <cellStyle name="Normal 16 6 2" xfId="201"/>
    <cellStyle name="Normal 16 6_Groupes  14-15 16-11-14" xfId="130"/>
    <cellStyle name="Normal 16 7" xfId="202"/>
    <cellStyle name="Normal 16 7 2" xfId="203"/>
    <cellStyle name="Normal 16 7 3" xfId="204"/>
    <cellStyle name="Normal 16 7 3 2" xfId="205"/>
    <cellStyle name="Normal 16 7 3 3" xfId="206"/>
    <cellStyle name="Normal 16 7 3 3 2" xfId="207"/>
    <cellStyle name="Normal 16 7 4" xfId="208"/>
    <cellStyle name="Normal 16 8" xfId="209"/>
    <cellStyle name="Normal 16 9" xfId="210"/>
    <cellStyle name="Normal 17" xfId="119"/>
    <cellStyle name="Normal 17 2" xfId="211"/>
    <cellStyle name="Normal 17 2 2" xfId="212"/>
    <cellStyle name="Normal 17 2 2 2" xfId="213"/>
    <cellStyle name="Normal 17 2 3" xfId="214"/>
    <cellStyle name="Normal 18" xfId="152"/>
    <cellStyle name="Normal 19" xfId="247"/>
    <cellStyle name="Normal 2" xfId="1"/>
    <cellStyle name="Normal 2 2" xfId="44"/>
    <cellStyle name="Normal 2 2 2" xfId="45"/>
    <cellStyle name="Normal 2 2 3" xfId="46"/>
    <cellStyle name="Normal 2 2 3 2" xfId="92"/>
    <cellStyle name="Normal 2 2 3 2 2" xfId="215"/>
    <cellStyle name="Normal 2 2 3 3" xfId="216"/>
    <cellStyle name="Normal 2 2 4" xfId="47"/>
    <cellStyle name="Normal 2 2 5" xfId="48"/>
    <cellStyle name="Normal 2 2 6" xfId="217"/>
    <cellStyle name="Normal 2 2_BASE MD S3 11-12" xfId="49"/>
    <cellStyle name="Normal 2 3" xfId="50"/>
    <cellStyle name="Normal 2 3 2" xfId="6"/>
    <cellStyle name="Normal 2 3 2 2" xfId="131"/>
    <cellStyle name="Normal 2 3 2 2 2" xfId="218"/>
    <cellStyle name="Normal 2 3 2 3" xfId="132"/>
    <cellStyle name="Normal 2 3 3" xfId="133"/>
    <cellStyle name="Normal 2 4" xfId="51"/>
    <cellStyle name="Normal 2 5" xfId="52"/>
    <cellStyle name="Normal 2 6" xfId="53"/>
    <cellStyle name="Normal 2 7" xfId="122"/>
    <cellStyle name="Normal 2 7 2" xfId="151"/>
    <cellStyle name="Normal 2_BASE MD S3 11-12" xfId="54"/>
    <cellStyle name="Normal 20" xfId="253"/>
    <cellStyle name="Normal 3" xfId="55"/>
    <cellStyle name="Normal 3 2" xfId="56"/>
    <cellStyle name="Normal 3 2 2" xfId="57"/>
    <cellStyle name="Normal 3 3" xfId="58"/>
    <cellStyle name="Normal 3 3 2" xfId="219"/>
    <cellStyle name="Normal 4" xfId="2"/>
    <cellStyle name="Normal 4 2" xfId="59"/>
    <cellStyle name="Normal 4 2 10" xfId="93"/>
    <cellStyle name="Normal 4 2 10 2" xfId="220"/>
    <cellStyle name="Normal 4 2 10 3" xfId="221"/>
    <cellStyle name="Normal 4 2 10 4" xfId="222"/>
    <cellStyle name="Normal 4 2 10 4 2" xfId="223"/>
    <cellStyle name="Normal 4 2 10 5" xfId="224"/>
    <cellStyle name="Normal 4 2 10 6" xfId="225"/>
    <cellStyle name="Normal 4 2 10 7" xfId="226"/>
    <cellStyle name="Normal 4 2 11" xfId="227"/>
    <cellStyle name="Normal 4 2 12" xfId="94"/>
    <cellStyle name="Normal 4 2 12 2" xfId="142"/>
    <cellStyle name="Normal 4 2 13" xfId="95"/>
    <cellStyle name="Normal 4 2 2" xfId="96"/>
    <cellStyle name="Normal 4 2 2 2" xfId="97"/>
    <cellStyle name="Normal 4 2 2 3" xfId="228"/>
    <cellStyle name="Normal 4 2 3" xfId="60"/>
    <cellStyle name="Normal 4 2 4" xfId="98"/>
    <cellStyle name="Normal 4 2 4 2" xfId="99"/>
    <cellStyle name="Normal 4 2 5" xfId="100"/>
    <cellStyle name="Normal 4 2 5 2" xfId="229"/>
    <cellStyle name="Normal 4 2 5 4" xfId="101"/>
    <cellStyle name="Normal 4 2 5 5" xfId="102"/>
    <cellStyle name="Normal 4 2 6" xfId="103"/>
    <cellStyle name="Normal 4 2 6 2" xfId="104"/>
    <cellStyle name="Normal 4 2 7" xfId="105"/>
    <cellStyle name="Normal 4 2 8" xfId="106"/>
    <cellStyle name="Normal 4 2 9" xfId="107"/>
    <cellStyle name="Normal 4 2_Copie de Xl0000068" xfId="108"/>
    <cellStyle name="Normal 4 3" xfId="61"/>
    <cellStyle name="Normal 4 3 10" xfId="230"/>
    <cellStyle name="Normal 4 3 11" xfId="109"/>
    <cellStyle name="Normal 4 3 12" xfId="110"/>
    <cellStyle name="Normal 4 3 2" xfId="111"/>
    <cellStyle name="Normal 4 3 4" xfId="112"/>
    <cellStyle name="Normal 4 3 8" xfId="231"/>
    <cellStyle name="Normal 4 3 8 2" xfId="232"/>
    <cellStyle name="Normal 4 3 8 3" xfId="233"/>
    <cellStyle name="Normal 4 4" xfId="113"/>
    <cellStyle name="Normal 4 4 2" xfId="234"/>
    <cellStyle name="Normal 4 5" xfId="235"/>
    <cellStyle name="Normal 4 6" xfId="236"/>
    <cellStyle name="Normal 5" xfId="3"/>
    <cellStyle name="Normal 5 2" xfId="8"/>
    <cellStyle name="Normal 5 2 2" xfId="134"/>
    <cellStyle name="Normal 5 2 2 2" xfId="237"/>
    <cellStyle name="Normal 5 2 3" xfId="135"/>
    <cellStyle name="Normal 5 3" xfId="62"/>
    <cellStyle name="Normal 5 4" xfId="136"/>
    <cellStyle name="Normal 6" xfId="5"/>
    <cellStyle name="Normal 6 2" xfId="63"/>
    <cellStyle name="Normal 6 3" xfId="64"/>
    <cellStyle name="Normal 6 4" xfId="137"/>
    <cellStyle name="Normal 7" xfId="65"/>
    <cellStyle name="Normal 7 2" xfId="66"/>
    <cellStyle name="Normal 7 3" xfId="67"/>
    <cellStyle name="Normal 7 3 2" xfId="114"/>
    <cellStyle name="Normal 7 4" xfId="138"/>
    <cellStyle name="Normal 8" xfId="7"/>
    <cellStyle name="Normal 8 2" xfId="84"/>
    <cellStyle name="Normal 8 2 2" xfId="124"/>
    <cellStyle name="Normal 8 2 2 2" xfId="238"/>
    <cellStyle name="Normal 8 2 2 3" xfId="239"/>
    <cellStyle name="Normal 8 2 2 4" xfId="240"/>
    <cellStyle name="Normal 8 3" xfId="241"/>
    <cellStyle name="Normal 9" xfId="68"/>
    <cellStyle name="Normal 9 2" xfId="242"/>
    <cellStyle name="Normal 9 2 2" xfId="243"/>
    <cellStyle name="Normal 9 2 2 2" xfId="244"/>
    <cellStyle name="Normal 9 2 3" xfId="245"/>
    <cellStyle name="Normal 9 3" xfId="246"/>
    <cellStyle name="Satisfaisant 2" xfId="69"/>
    <cellStyle name="Sortie 2" xfId="70"/>
    <cellStyle name="TableStyleLight1" xfId="71"/>
    <cellStyle name="Texte explicatif 2" xfId="72"/>
    <cellStyle name="Titre 2" xfId="73"/>
    <cellStyle name="Titre 1 2" xfId="74"/>
    <cellStyle name="Titre 2 2" xfId="75"/>
    <cellStyle name="Titre 3 2" xfId="76"/>
    <cellStyle name="Titre 4 2" xfId="77"/>
    <cellStyle name="Total 2" xfId="78"/>
    <cellStyle name="Vérification 2" xfId="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V%20Semetre1_MD_AP_15-16_S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V%20Semetre2_MD_AP_15-16_S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ths1"/>
      <sheetName val="Phys1"/>
      <sheetName val="Chimie1"/>
      <sheetName val="TPPhys1"/>
      <sheetName val="TPChim1"/>
      <sheetName val="BTW"/>
      <sheetName val="Ph&amp;Ap"/>
      <sheetName val="Gest"/>
      <sheetName val="TEC1"/>
      <sheetName val="UEF11"/>
      <sheetName val="UEM12"/>
      <sheetName val="UED13"/>
      <sheetName val="UET14"/>
      <sheetName val="PV Semestre 1"/>
      <sheetName val="Feuil1"/>
      <sheetName val="Feuil2"/>
    </sheetNames>
    <sheetDataSet>
      <sheetData sheetId="0">
        <row r="13">
          <cell r="J13">
            <v>6.666666666666667</v>
          </cell>
          <cell r="M13">
            <v>1</v>
          </cell>
        </row>
        <row r="14">
          <cell r="J14">
            <v>11.666666666666666</v>
          </cell>
          <cell r="M14">
            <v>1</v>
          </cell>
        </row>
        <row r="15">
          <cell r="J15">
            <v>10.833333333333334</v>
          </cell>
          <cell r="M15">
            <v>1</v>
          </cell>
        </row>
        <row r="16">
          <cell r="J16">
            <v>6.666666666666667</v>
          </cell>
          <cell r="M16">
            <v>1</v>
          </cell>
        </row>
        <row r="17">
          <cell r="J17">
            <v>6.333333333333333</v>
          </cell>
          <cell r="M17">
            <v>1</v>
          </cell>
        </row>
        <row r="18">
          <cell r="J18">
            <v>9.9</v>
          </cell>
          <cell r="M18">
            <v>2</v>
          </cell>
        </row>
        <row r="19">
          <cell r="J19">
            <v>10</v>
          </cell>
          <cell r="M19">
            <v>2</v>
          </cell>
        </row>
        <row r="20">
          <cell r="J20">
            <v>4.5</v>
          </cell>
          <cell r="M20">
            <v>1</v>
          </cell>
        </row>
        <row r="21">
          <cell r="J21">
            <v>10</v>
          </cell>
          <cell r="M21">
            <v>1</v>
          </cell>
        </row>
        <row r="22">
          <cell r="J22">
            <v>8.3333333333333339</v>
          </cell>
          <cell r="M22">
            <v>1</v>
          </cell>
        </row>
        <row r="23">
          <cell r="J23">
            <v>10.5</v>
          </cell>
          <cell r="M23">
            <v>1</v>
          </cell>
        </row>
        <row r="24">
          <cell r="J24">
            <v>9.82</v>
          </cell>
          <cell r="M24">
            <v>1</v>
          </cell>
        </row>
        <row r="25">
          <cell r="J25">
            <v>9.5</v>
          </cell>
          <cell r="M25">
            <v>1</v>
          </cell>
        </row>
        <row r="26">
          <cell r="J26">
            <v>10</v>
          </cell>
          <cell r="M26">
            <v>1</v>
          </cell>
        </row>
        <row r="27">
          <cell r="J27">
            <v>8.9499999999999993</v>
          </cell>
          <cell r="M27">
            <v>1</v>
          </cell>
        </row>
        <row r="28">
          <cell r="J28">
            <v>10</v>
          </cell>
          <cell r="M28">
            <v>1</v>
          </cell>
        </row>
        <row r="29">
          <cell r="J29">
            <v>6.43</v>
          </cell>
          <cell r="M29">
            <v>1</v>
          </cell>
        </row>
        <row r="30">
          <cell r="J30">
            <v>8</v>
          </cell>
          <cell r="M30">
            <v>1</v>
          </cell>
        </row>
        <row r="31">
          <cell r="J31">
            <v>10</v>
          </cell>
          <cell r="M31">
            <v>1</v>
          </cell>
        </row>
        <row r="32">
          <cell r="J32">
            <v>10.166666666666666</v>
          </cell>
          <cell r="M32">
            <v>1</v>
          </cell>
        </row>
        <row r="33">
          <cell r="J33">
            <v>3.1666666666666665</v>
          </cell>
          <cell r="M33">
            <v>1</v>
          </cell>
        </row>
        <row r="34">
          <cell r="J34">
            <v>10</v>
          </cell>
          <cell r="M34">
            <v>1</v>
          </cell>
        </row>
        <row r="35">
          <cell r="J35">
            <v>9.75</v>
          </cell>
          <cell r="M35">
            <v>2</v>
          </cell>
        </row>
        <row r="36">
          <cell r="J36">
            <v>8.4166666666666661</v>
          </cell>
          <cell r="M36">
            <v>1</v>
          </cell>
        </row>
        <row r="37">
          <cell r="J37">
            <v>7.5</v>
          </cell>
          <cell r="M37">
            <v>1</v>
          </cell>
        </row>
        <row r="38">
          <cell r="J38">
            <v>7.333333333333333</v>
          </cell>
          <cell r="M38">
            <v>1</v>
          </cell>
        </row>
        <row r="39">
          <cell r="J39">
            <v>7.35</v>
          </cell>
          <cell r="M39">
            <v>2</v>
          </cell>
        </row>
        <row r="40">
          <cell r="J40">
            <v>9.75</v>
          </cell>
          <cell r="M40">
            <v>2</v>
          </cell>
        </row>
        <row r="41">
          <cell r="J41">
            <v>9</v>
          </cell>
          <cell r="M41">
            <v>2</v>
          </cell>
        </row>
        <row r="42">
          <cell r="J42">
            <v>6</v>
          </cell>
          <cell r="M42">
            <v>1</v>
          </cell>
        </row>
        <row r="43">
          <cell r="J43">
            <v>4</v>
          </cell>
          <cell r="M43">
            <v>1</v>
          </cell>
        </row>
        <row r="44">
          <cell r="J44">
            <v>3.5</v>
          </cell>
          <cell r="M44">
            <v>1</v>
          </cell>
        </row>
        <row r="45">
          <cell r="J45">
            <v>9.5</v>
          </cell>
          <cell r="M45">
            <v>2</v>
          </cell>
        </row>
        <row r="46">
          <cell r="J46">
            <v>4.333333333333333</v>
          </cell>
          <cell r="M46">
            <v>1</v>
          </cell>
        </row>
        <row r="47">
          <cell r="J47">
            <v>8</v>
          </cell>
          <cell r="M47">
            <v>1</v>
          </cell>
        </row>
        <row r="48">
          <cell r="J48">
            <v>4</v>
          </cell>
          <cell r="M48">
            <v>2</v>
          </cell>
        </row>
        <row r="49">
          <cell r="J49">
            <v>10.166666666666666</v>
          </cell>
          <cell r="M49">
            <v>1</v>
          </cell>
        </row>
        <row r="50">
          <cell r="J50">
            <v>3.8333333333333335</v>
          </cell>
          <cell r="M50">
            <v>1</v>
          </cell>
        </row>
        <row r="51">
          <cell r="J51">
            <v>8</v>
          </cell>
          <cell r="M51">
            <v>1</v>
          </cell>
        </row>
        <row r="52">
          <cell r="J52">
            <v>5.666666666666667</v>
          </cell>
          <cell r="M52">
            <v>1</v>
          </cell>
        </row>
        <row r="53">
          <cell r="J53">
            <v>10.166666666666666</v>
          </cell>
          <cell r="M53">
            <v>1</v>
          </cell>
        </row>
        <row r="54">
          <cell r="J54">
            <v>10</v>
          </cell>
          <cell r="M54">
            <v>2</v>
          </cell>
        </row>
        <row r="55">
          <cell r="J55">
            <v>7.666666666666667</v>
          </cell>
          <cell r="M55">
            <v>1</v>
          </cell>
        </row>
        <row r="56">
          <cell r="J56">
            <v>10.833333333333334</v>
          </cell>
          <cell r="M56">
            <v>2</v>
          </cell>
        </row>
        <row r="57">
          <cell r="J57">
            <v>10</v>
          </cell>
          <cell r="M57">
            <v>1</v>
          </cell>
        </row>
        <row r="58">
          <cell r="J58">
            <v>6.166666666666667</v>
          </cell>
          <cell r="M58">
            <v>2</v>
          </cell>
        </row>
        <row r="59">
          <cell r="J59">
            <v>7.85</v>
          </cell>
          <cell r="M59">
            <v>2</v>
          </cell>
        </row>
        <row r="60">
          <cell r="J60">
            <v>10.666666666666666</v>
          </cell>
          <cell r="M60">
            <v>1</v>
          </cell>
        </row>
        <row r="61">
          <cell r="J61">
            <v>5.666666666666667</v>
          </cell>
          <cell r="M61">
            <v>1</v>
          </cell>
        </row>
        <row r="62">
          <cell r="J62">
            <v>10.666666666666666</v>
          </cell>
          <cell r="M62">
            <v>1</v>
          </cell>
        </row>
        <row r="63">
          <cell r="J63">
            <v>7.5</v>
          </cell>
          <cell r="M63">
            <v>1</v>
          </cell>
        </row>
        <row r="64">
          <cell r="J64">
            <v>6.333333333333333</v>
          </cell>
          <cell r="M64">
            <v>2</v>
          </cell>
        </row>
        <row r="65">
          <cell r="J65">
            <v>10.5</v>
          </cell>
          <cell r="M65">
            <v>1</v>
          </cell>
        </row>
        <row r="66">
          <cell r="J66">
            <v>10.166666666666666</v>
          </cell>
          <cell r="M66">
            <v>1</v>
          </cell>
        </row>
        <row r="67">
          <cell r="J67">
            <v>11.25</v>
          </cell>
          <cell r="M67">
            <v>1</v>
          </cell>
        </row>
        <row r="68">
          <cell r="J68">
            <v>10.833333333333334</v>
          </cell>
          <cell r="M68">
            <v>1</v>
          </cell>
        </row>
        <row r="69">
          <cell r="J69">
            <v>7.666666666666667</v>
          </cell>
          <cell r="M69">
            <v>1</v>
          </cell>
        </row>
        <row r="70">
          <cell r="J70">
            <v>10.333333333333334</v>
          </cell>
          <cell r="M70">
            <v>1</v>
          </cell>
        </row>
        <row r="71">
          <cell r="J71">
            <v>9.15</v>
          </cell>
          <cell r="M71">
            <v>1</v>
          </cell>
        </row>
        <row r="72">
          <cell r="J72">
            <v>10</v>
          </cell>
          <cell r="M72">
            <v>2</v>
          </cell>
        </row>
        <row r="73">
          <cell r="J73">
            <v>9.75</v>
          </cell>
          <cell r="M73">
            <v>2</v>
          </cell>
        </row>
        <row r="74">
          <cell r="J74">
            <v>9.9499999999999993</v>
          </cell>
          <cell r="M74">
            <v>1</v>
          </cell>
        </row>
        <row r="75">
          <cell r="J75">
            <v>5.5</v>
          </cell>
          <cell r="M75">
            <v>1</v>
          </cell>
        </row>
        <row r="76">
          <cell r="J76">
            <v>5</v>
          </cell>
          <cell r="M76">
            <v>2</v>
          </cell>
        </row>
        <row r="77">
          <cell r="J77">
            <v>5.583333333333333</v>
          </cell>
          <cell r="M77">
            <v>1</v>
          </cell>
        </row>
        <row r="78">
          <cell r="J78">
            <v>5</v>
          </cell>
          <cell r="M78">
            <v>1</v>
          </cell>
        </row>
        <row r="79">
          <cell r="J79">
            <v>9.2533333333333339</v>
          </cell>
          <cell r="M79">
            <v>1</v>
          </cell>
        </row>
        <row r="80">
          <cell r="J80">
            <v>5</v>
          </cell>
          <cell r="M80">
            <v>1</v>
          </cell>
        </row>
        <row r="81">
          <cell r="J81">
            <v>7.5</v>
          </cell>
          <cell r="M81">
            <v>1</v>
          </cell>
        </row>
        <row r="82">
          <cell r="J82">
            <v>10</v>
          </cell>
          <cell r="M82">
            <v>1</v>
          </cell>
        </row>
        <row r="83">
          <cell r="J83">
            <v>10</v>
          </cell>
          <cell r="M83">
            <v>1</v>
          </cell>
        </row>
        <row r="84">
          <cell r="J84">
            <v>10</v>
          </cell>
          <cell r="M84">
            <v>2</v>
          </cell>
        </row>
        <row r="85">
          <cell r="J85">
            <v>10.166666666666666</v>
          </cell>
          <cell r="M85">
            <v>1</v>
          </cell>
        </row>
        <row r="86">
          <cell r="J86">
            <v>10</v>
          </cell>
          <cell r="M86">
            <v>2</v>
          </cell>
        </row>
        <row r="87">
          <cell r="J87">
            <v>9.75</v>
          </cell>
          <cell r="M87">
            <v>2</v>
          </cell>
        </row>
        <row r="88">
          <cell r="J88">
            <v>3.8333333333333335</v>
          </cell>
          <cell r="M88">
            <v>1</v>
          </cell>
        </row>
        <row r="89">
          <cell r="J89">
            <v>7.166666666666667</v>
          </cell>
          <cell r="M89">
            <v>1</v>
          </cell>
        </row>
        <row r="90">
          <cell r="J90">
            <v>7.166666666666667</v>
          </cell>
          <cell r="M90">
            <v>1</v>
          </cell>
        </row>
        <row r="91">
          <cell r="J91">
            <v>4</v>
          </cell>
          <cell r="M91">
            <v>1</v>
          </cell>
        </row>
        <row r="92">
          <cell r="J92">
            <v>7.5</v>
          </cell>
          <cell r="M92">
            <v>1</v>
          </cell>
        </row>
        <row r="93">
          <cell r="J93">
            <v>7</v>
          </cell>
          <cell r="M93">
            <v>1</v>
          </cell>
        </row>
        <row r="94">
          <cell r="J94">
            <v>7.666666666666667</v>
          </cell>
          <cell r="M94">
            <v>2</v>
          </cell>
        </row>
        <row r="95">
          <cell r="J95">
            <v>10</v>
          </cell>
          <cell r="M95">
            <v>2</v>
          </cell>
        </row>
        <row r="96">
          <cell r="J96">
            <v>4.666666666666667</v>
          </cell>
          <cell r="M96">
            <v>1</v>
          </cell>
        </row>
        <row r="97">
          <cell r="J97">
            <v>6.5</v>
          </cell>
          <cell r="M97">
            <v>1</v>
          </cell>
        </row>
        <row r="98">
          <cell r="J98">
            <v>11.5</v>
          </cell>
          <cell r="M98">
            <v>2</v>
          </cell>
        </row>
        <row r="99">
          <cell r="J99">
            <v>8.6666666666666661</v>
          </cell>
          <cell r="M99">
            <v>2</v>
          </cell>
        </row>
        <row r="100">
          <cell r="J100">
            <v>6.833333333333333</v>
          </cell>
          <cell r="M100">
            <v>1</v>
          </cell>
        </row>
        <row r="101">
          <cell r="J101">
            <v>7.666666666666667</v>
          </cell>
          <cell r="M101">
            <v>2</v>
          </cell>
        </row>
        <row r="102">
          <cell r="J102">
            <v>10.050000000000001</v>
          </cell>
          <cell r="M102">
            <v>2</v>
          </cell>
        </row>
        <row r="103">
          <cell r="J103">
            <v>7.9</v>
          </cell>
          <cell r="M103">
            <v>2</v>
          </cell>
        </row>
        <row r="104">
          <cell r="J104">
            <v>6.666666666666667</v>
          </cell>
          <cell r="M104">
            <v>1</v>
          </cell>
        </row>
        <row r="105">
          <cell r="J105">
            <v>8.6666666666666661</v>
          </cell>
          <cell r="M105">
            <v>1</v>
          </cell>
        </row>
        <row r="106">
          <cell r="J106">
            <v>6.166666666666667</v>
          </cell>
          <cell r="M106">
            <v>1</v>
          </cell>
        </row>
        <row r="107">
          <cell r="J107">
            <v>10.166666666666666</v>
          </cell>
          <cell r="M107">
            <v>1</v>
          </cell>
        </row>
        <row r="108">
          <cell r="J108">
            <v>4.5</v>
          </cell>
          <cell r="M108">
            <v>2</v>
          </cell>
        </row>
        <row r="109">
          <cell r="J109">
            <v>7.333333333333333</v>
          </cell>
          <cell r="M109">
            <v>1</v>
          </cell>
        </row>
        <row r="110">
          <cell r="J110">
            <v>11.5</v>
          </cell>
          <cell r="M110">
            <v>1</v>
          </cell>
        </row>
        <row r="111">
          <cell r="J111">
            <v>0.5</v>
          </cell>
          <cell r="M111">
            <v>1</v>
          </cell>
        </row>
        <row r="112">
          <cell r="J112">
            <v>9.75</v>
          </cell>
          <cell r="M112">
            <v>2</v>
          </cell>
        </row>
        <row r="113">
          <cell r="J113">
            <v>10.166666666666666</v>
          </cell>
          <cell r="M113">
            <v>1</v>
          </cell>
        </row>
        <row r="114">
          <cell r="J114">
            <v>17.25</v>
          </cell>
          <cell r="M114">
            <v>2</v>
          </cell>
        </row>
        <row r="115">
          <cell r="J115">
            <v>5.666666666666667</v>
          </cell>
          <cell r="M115">
            <v>2</v>
          </cell>
        </row>
        <row r="116">
          <cell r="J116">
            <v>5.166666666666667</v>
          </cell>
          <cell r="M116">
            <v>1</v>
          </cell>
        </row>
        <row r="117">
          <cell r="J117">
            <v>10</v>
          </cell>
          <cell r="M117">
            <v>2</v>
          </cell>
        </row>
        <row r="118">
          <cell r="J118">
            <v>2</v>
          </cell>
          <cell r="M118">
            <v>1</v>
          </cell>
        </row>
        <row r="119">
          <cell r="J119">
            <v>7.583333333333333</v>
          </cell>
          <cell r="M119">
            <v>1</v>
          </cell>
        </row>
        <row r="120">
          <cell r="J120">
            <v>10</v>
          </cell>
          <cell r="M120">
            <v>1</v>
          </cell>
        </row>
        <row r="121">
          <cell r="J121">
            <v>9.0500000000000007</v>
          </cell>
          <cell r="M121">
            <v>2</v>
          </cell>
        </row>
        <row r="122">
          <cell r="J122">
            <v>11.7</v>
          </cell>
          <cell r="M122">
            <v>2</v>
          </cell>
        </row>
        <row r="123">
          <cell r="J123">
            <v>4.5</v>
          </cell>
          <cell r="M123">
            <v>1</v>
          </cell>
        </row>
        <row r="124">
          <cell r="J124">
            <v>10</v>
          </cell>
          <cell r="M124">
            <v>1</v>
          </cell>
        </row>
        <row r="125">
          <cell r="J125">
            <v>12</v>
          </cell>
          <cell r="M125">
            <v>2</v>
          </cell>
        </row>
        <row r="126">
          <cell r="J126">
            <v>10.166666666666666</v>
          </cell>
          <cell r="M126">
            <v>1</v>
          </cell>
        </row>
        <row r="127">
          <cell r="J127">
            <v>10.5</v>
          </cell>
          <cell r="M127">
            <v>1</v>
          </cell>
        </row>
        <row r="128">
          <cell r="J128">
            <v>7.5</v>
          </cell>
          <cell r="M128">
            <v>2</v>
          </cell>
        </row>
        <row r="129">
          <cell r="J129">
            <v>10</v>
          </cell>
          <cell r="M129">
            <v>1</v>
          </cell>
        </row>
        <row r="130">
          <cell r="J130">
            <v>10</v>
          </cell>
          <cell r="M130">
            <v>1</v>
          </cell>
        </row>
        <row r="131">
          <cell r="J131">
            <v>16</v>
          </cell>
          <cell r="M131">
            <v>2</v>
          </cell>
        </row>
        <row r="132">
          <cell r="J132">
            <v>5.333333333333333</v>
          </cell>
          <cell r="M132">
            <v>1</v>
          </cell>
        </row>
        <row r="133">
          <cell r="J133">
            <v>11.333333333333334</v>
          </cell>
          <cell r="M133">
            <v>1</v>
          </cell>
        </row>
        <row r="134">
          <cell r="J134">
            <v>10.166666666666666</v>
          </cell>
          <cell r="M134">
            <v>1</v>
          </cell>
        </row>
        <row r="135">
          <cell r="J135">
            <v>10</v>
          </cell>
          <cell r="M135">
            <v>2</v>
          </cell>
        </row>
        <row r="136">
          <cell r="J136">
            <v>7.166666666666667</v>
          </cell>
          <cell r="M136">
            <v>1</v>
          </cell>
        </row>
        <row r="137">
          <cell r="J137">
            <v>4</v>
          </cell>
          <cell r="M137">
            <v>1</v>
          </cell>
        </row>
        <row r="138">
          <cell r="J138">
            <v>10</v>
          </cell>
          <cell r="M138">
            <v>1</v>
          </cell>
        </row>
        <row r="139">
          <cell r="J139">
            <v>7.65</v>
          </cell>
          <cell r="M139">
            <v>2</v>
          </cell>
        </row>
        <row r="140">
          <cell r="J140">
            <v>11.666666666666666</v>
          </cell>
          <cell r="M140">
            <v>1</v>
          </cell>
        </row>
        <row r="141">
          <cell r="J141">
            <v>10</v>
          </cell>
          <cell r="M141">
            <v>2</v>
          </cell>
        </row>
        <row r="142">
          <cell r="J142">
            <v>4.333333333333333</v>
          </cell>
          <cell r="M142">
            <v>1</v>
          </cell>
        </row>
        <row r="143">
          <cell r="J143">
            <v>5.666666666666667</v>
          </cell>
          <cell r="M143">
            <v>1</v>
          </cell>
        </row>
        <row r="144">
          <cell r="J144">
            <v>11.666666666666666</v>
          </cell>
          <cell r="M144">
            <v>1</v>
          </cell>
        </row>
        <row r="145">
          <cell r="J145">
            <v>1.3333333333333333</v>
          </cell>
          <cell r="M145">
            <v>1</v>
          </cell>
        </row>
        <row r="146">
          <cell r="J146">
            <v>6.666666666666667</v>
          </cell>
          <cell r="M146">
            <v>1</v>
          </cell>
        </row>
        <row r="147">
          <cell r="J147">
            <v>6.5</v>
          </cell>
          <cell r="M147">
            <v>2</v>
          </cell>
        </row>
        <row r="148">
          <cell r="J148">
            <v>10</v>
          </cell>
          <cell r="M148">
            <v>2</v>
          </cell>
        </row>
        <row r="149">
          <cell r="J149">
            <v>9.6999999999999993</v>
          </cell>
          <cell r="M149">
            <v>2</v>
          </cell>
        </row>
        <row r="150">
          <cell r="J150">
            <v>1.6666666666666667</v>
          </cell>
          <cell r="M150">
            <v>1</v>
          </cell>
        </row>
        <row r="151">
          <cell r="J151">
            <v>10</v>
          </cell>
          <cell r="M151">
            <v>1</v>
          </cell>
        </row>
        <row r="152">
          <cell r="J152">
            <v>11.666666666666666</v>
          </cell>
          <cell r="M152">
            <v>1</v>
          </cell>
        </row>
        <row r="153">
          <cell r="J153">
            <v>10</v>
          </cell>
          <cell r="M153">
            <v>2</v>
          </cell>
        </row>
        <row r="154">
          <cell r="J154">
            <v>9.6999999999999993</v>
          </cell>
          <cell r="M154">
            <v>2</v>
          </cell>
        </row>
        <row r="155">
          <cell r="J155">
            <v>10</v>
          </cell>
          <cell r="M155">
            <v>1</v>
          </cell>
        </row>
        <row r="156">
          <cell r="J156">
            <v>11.666666666666666</v>
          </cell>
          <cell r="M156">
            <v>1</v>
          </cell>
        </row>
        <row r="157">
          <cell r="J157">
            <v>11.833333333333334</v>
          </cell>
          <cell r="M157">
            <v>1</v>
          </cell>
        </row>
        <row r="158">
          <cell r="J158">
            <v>10</v>
          </cell>
          <cell r="M158">
            <v>1</v>
          </cell>
        </row>
        <row r="159">
          <cell r="J159">
            <v>7.5</v>
          </cell>
          <cell r="M159">
            <v>1</v>
          </cell>
        </row>
        <row r="160">
          <cell r="J160">
            <v>4.666666666666667</v>
          </cell>
          <cell r="M160">
            <v>2</v>
          </cell>
        </row>
        <row r="161">
          <cell r="J161">
            <v>10</v>
          </cell>
          <cell r="M161">
            <v>1</v>
          </cell>
        </row>
        <row r="162">
          <cell r="J162">
            <v>9.5500000000000007</v>
          </cell>
          <cell r="M162">
            <v>2</v>
          </cell>
        </row>
        <row r="163">
          <cell r="J163">
            <v>8.4499999999999993</v>
          </cell>
          <cell r="M163">
            <v>2</v>
          </cell>
        </row>
        <row r="164">
          <cell r="J164">
            <v>10</v>
          </cell>
          <cell r="M164">
            <v>1</v>
          </cell>
        </row>
        <row r="165">
          <cell r="J165">
            <v>10.166666666666666</v>
          </cell>
          <cell r="M165">
            <v>1</v>
          </cell>
        </row>
        <row r="166">
          <cell r="J166">
            <v>10.166666666666666</v>
          </cell>
          <cell r="M166">
            <v>2</v>
          </cell>
        </row>
        <row r="167">
          <cell r="J167">
            <v>8.3333333333333339</v>
          </cell>
          <cell r="M167">
            <v>2</v>
          </cell>
        </row>
        <row r="168">
          <cell r="J168">
            <v>7.333333333333333</v>
          </cell>
          <cell r="M168">
            <v>1</v>
          </cell>
        </row>
        <row r="169">
          <cell r="J169">
            <v>8.1666666666666661</v>
          </cell>
          <cell r="M169">
            <v>2</v>
          </cell>
        </row>
        <row r="170">
          <cell r="J170">
            <v>10.333333333333334</v>
          </cell>
          <cell r="M170">
            <v>1</v>
          </cell>
        </row>
        <row r="171">
          <cell r="J171">
            <v>10</v>
          </cell>
          <cell r="M171">
            <v>1</v>
          </cell>
        </row>
        <row r="172">
          <cell r="J172">
            <v>10</v>
          </cell>
          <cell r="M172">
            <v>1</v>
          </cell>
        </row>
      </sheetData>
      <sheetData sheetId="1">
        <row r="13">
          <cell r="J13">
            <v>15.75</v>
          </cell>
          <cell r="M13">
            <v>2</v>
          </cell>
        </row>
        <row r="14">
          <cell r="J14">
            <v>7.666666666666667</v>
          </cell>
          <cell r="M14">
            <v>1</v>
          </cell>
        </row>
        <row r="15">
          <cell r="J15">
            <v>12.1</v>
          </cell>
          <cell r="M15">
            <v>2</v>
          </cell>
        </row>
        <row r="16">
          <cell r="J16">
            <v>12.75</v>
          </cell>
          <cell r="M16">
            <v>2</v>
          </cell>
        </row>
        <row r="17">
          <cell r="J17">
            <v>7</v>
          </cell>
          <cell r="M17">
            <v>1</v>
          </cell>
        </row>
        <row r="18">
          <cell r="J18">
            <v>10</v>
          </cell>
          <cell r="M18">
            <v>2</v>
          </cell>
        </row>
        <row r="19">
          <cell r="J19">
            <v>10</v>
          </cell>
          <cell r="M19">
            <v>2</v>
          </cell>
        </row>
        <row r="20">
          <cell r="J20">
            <v>4.166666666666667</v>
          </cell>
          <cell r="M20">
            <v>1</v>
          </cell>
        </row>
        <row r="21">
          <cell r="J21">
            <v>4</v>
          </cell>
          <cell r="M21">
            <v>1</v>
          </cell>
        </row>
        <row r="22">
          <cell r="J22">
            <v>5.583333333333333</v>
          </cell>
          <cell r="M22">
            <v>1</v>
          </cell>
        </row>
        <row r="23">
          <cell r="J23">
            <v>6.5</v>
          </cell>
          <cell r="M23">
            <v>1</v>
          </cell>
        </row>
        <row r="24">
          <cell r="J24">
            <v>9.0833333333333339</v>
          </cell>
          <cell r="M24">
            <v>1</v>
          </cell>
        </row>
        <row r="25">
          <cell r="J25">
            <v>5.4</v>
          </cell>
          <cell r="M25">
            <v>2</v>
          </cell>
        </row>
        <row r="26">
          <cell r="J26">
            <v>9.85</v>
          </cell>
          <cell r="M26">
            <v>2</v>
          </cell>
        </row>
        <row r="27">
          <cell r="J27">
            <v>10</v>
          </cell>
          <cell r="M27">
            <v>1</v>
          </cell>
        </row>
        <row r="28">
          <cell r="J28">
            <v>10</v>
          </cell>
          <cell r="M28">
            <v>1</v>
          </cell>
        </row>
        <row r="29">
          <cell r="J29">
            <v>11.75</v>
          </cell>
          <cell r="M29">
            <v>1</v>
          </cell>
        </row>
        <row r="30">
          <cell r="J30">
            <v>6.5</v>
          </cell>
          <cell r="M30">
            <v>1</v>
          </cell>
        </row>
        <row r="31">
          <cell r="J31">
            <v>5.166666666666667</v>
          </cell>
          <cell r="M31">
            <v>1</v>
          </cell>
        </row>
        <row r="32">
          <cell r="J32">
            <v>5.666666666666667</v>
          </cell>
          <cell r="M32">
            <v>2</v>
          </cell>
        </row>
        <row r="33">
          <cell r="J33">
            <v>7.75</v>
          </cell>
          <cell r="M33">
            <v>1</v>
          </cell>
        </row>
        <row r="34">
          <cell r="J34">
            <v>6.916666666666667</v>
          </cell>
          <cell r="M34">
            <v>1</v>
          </cell>
        </row>
        <row r="35">
          <cell r="J35">
            <v>8.4499999999999993</v>
          </cell>
          <cell r="M35">
            <v>2</v>
          </cell>
        </row>
        <row r="36">
          <cell r="J36">
            <v>6.75</v>
          </cell>
          <cell r="M36">
            <v>1</v>
          </cell>
        </row>
        <row r="37">
          <cell r="J37">
            <v>4.5</v>
          </cell>
          <cell r="M37">
            <v>1</v>
          </cell>
        </row>
        <row r="38">
          <cell r="J38">
            <v>10.6</v>
          </cell>
          <cell r="M38">
            <v>2</v>
          </cell>
        </row>
        <row r="39">
          <cell r="J39">
            <v>10</v>
          </cell>
          <cell r="M39">
            <v>2</v>
          </cell>
        </row>
        <row r="40">
          <cell r="J40">
            <v>9</v>
          </cell>
          <cell r="M40">
            <v>2</v>
          </cell>
        </row>
        <row r="41">
          <cell r="J41">
            <v>6.666666666666667</v>
          </cell>
          <cell r="M41">
            <v>1</v>
          </cell>
        </row>
        <row r="42">
          <cell r="J42">
            <v>10</v>
          </cell>
          <cell r="M42">
            <v>2</v>
          </cell>
        </row>
        <row r="43">
          <cell r="J43">
            <v>4.833333333333333</v>
          </cell>
          <cell r="M43">
            <v>1</v>
          </cell>
        </row>
        <row r="44">
          <cell r="J44">
            <v>5.666666666666667</v>
          </cell>
          <cell r="M44">
            <v>1</v>
          </cell>
        </row>
        <row r="45">
          <cell r="J45">
            <v>7.35</v>
          </cell>
          <cell r="M45">
            <v>2</v>
          </cell>
        </row>
        <row r="46">
          <cell r="J46">
            <v>5.666666666666667</v>
          </cell>
          <cell r="M46">
            <v>1</v>
          </cell>
        </row>
        <row r="47">
          <cell r="J47">
            <v>6.166666666666667</v>
          </cell>
          <cell r="M47">
            <v>1</v>
          </cell>
        </row>
        <row r="48">
          <cell r="J48">
            <v>5.75</v>
          </cell>
          <cell r="M48">
            <v>2</v>
          </cell>
        </row>
        <row r="49">
          <cell r="J49">
            <v>10</v>
          </cell>
          <cell r="M49">
            <v>2</v>
          </cell>
        </row>
        <row r="50">
          <cell r="J50">
            <v>10.833333333333334</v>
          </cell>
          <cell r="M50">
            <v>1</v>
          </cell>
        </row>
        <row r="51">
          <cell r="J51">
            <v>5.333333333333333</v>
          </cell>
          <cell r="M51">
            <v>1</v>
          </cell>
        </row>
        <row r="52">
          <cell r="J52">
            <v>7.833333333333333</v>
          </cell>
          <cell r="M52">
            <v>1</v>
          </cell>
        </row>
        <row r="53">
          <cell r="J53">
            <v>10.333333333333334</v>
          </cell>
          <cell r="M53">
            <v>2</v>
          </cell>
        </row>
        <row r="54">
          <cell r="J54">
            <v>5.916666666666667</v>
          </cell>
          <cell r="M54">
            <v>1</v>
          </cell>
        </row>
        <row r="55">
          <cell r="J55">
            <v>3.75</v>
          </cell>
          <cell r="M55">
            <v>1</v>
          </cell>
        </row>
        <row r="56">
          <cell r="J56">
            <v>10.5</v>
          </cell>
          <cell r="M56">
            <v>2</v>
          </cell>
        </row>
        <row r="57">
          <cell r="J57">
            <v>10</v>
          </cell>
          <cell r="M57">
            <v>2</v>
          </cell>
        </row>
        <row r="58">
          <cell r="J58">
            <v>4.333333333333333</v>
          </cell>
          <cell r="M58">
            <v>2</v>
          </cell>
        </row>
        <row r="59">
          <cell r="J59">
            <v>10.5</v>
          </cell>
          <cell r="M59">
            <v>2</v>
          </cell>
        </row>
        <row r="60">
          <cell r="J60">
            <v>3.6666666666666665</v>
          </cell>
          <cell r="M60">
            <v>2</v>
          </cell>
        </row>
        <row r="61">
          <cell r="J61">
            <v>3.5833333333333335</v>
          </cell>
          <cell r="M61">
            <v>2</v>
          </cell>
        </row>
        <row r="62">
          <cell r="J62">
            <v>2.8333333333333335</v>
          </cell>
          <cell r="M62">
            <v>1</v>
          </cell>
        </row>
        <row r="63">
          <cell r="J63">
            <v>4</v>
          </cell>
          <cell r="M63">
            <v>1</v>
          </cell>
        </row>
        <row r="64">
          <cell r="J64">
            <v>4.916666666666667</v>
          </cell>
          <cell r="M64">
            <v>2</v>
          </cell>
        </row>
        <row r="65">
          <cell r="J65">
            <v>8.0833333333333339</v>
          </cell>
          <cell r="M65">
            <v>1</v>
          </cell>
        </row>
        <row r="66">
          <cell r="J66">
            <v>9.75</v>
          </cell>
          <cell r="M66">
            <v>2</v>
          </cell>
        </row>
        <row r="67">
          <cell r="J67">
            <v>3.6666666666666665</v>
          </cell>
          <cell r="M67">
            <v>1</v>
          </cell>
        </row>
        <row r="68">
          <cell r="J68">
            <v>7.6</v>
          </cell>
          <cell r="M68">
            <v>2</v>
          </cell>
        </row>
        <row r="69">
          <cell r="J69">
            <v>7.75</v>
          </cell>
          <cell r="M69">
            <v>1</v>
          </cell>
        </row>
        <row r="70">
          <cell r="J70">
            <v>12.1</v>
          </cell>
          <cell r="M70">
            <v>2</v>
          </cell>
        </row>
        <row r="71">
          <cell r="J71">
            <v>10</v>
          </cell>
          <cell r="M71">
            <v>2</v>
          </cell>
        </row>
        <row r="72">
          <cell r="J72">
            <v>11.45</v>
          </cell>
          <cell r="M72">
            <v>2</v>
          </cell>
        </row>
        <row r="73">
          <cell r="J73">
            <v>8.4</v>
          </cell>
          <cell r="M73">
            <v>2</v>
          </cell>
        </row>
        <row r="74">
          <cell r="J74">
            <v>10.5</v>
          </cell>
          <cell r="M74">
            <v>1</v>
          </cell>
        </row>
        <row r="75">
          <cell r="J75">
            <v>5.833333333333333</v>
          </cell>
          <cell r="M75">
            <v>1</v>
          </cell>
        </row>
        <row r="76">
          <cell r="J76">
            <v>2.9166666666666665</v>
          </cell>
          <cell r="M76">
            <v>2</v>
          </cell>
        </row>
        <row r="77">
          <cell r="J77">
            <v>5.916666666666667</v>
          </cell>
          <cell r="M77">
            <v>1</v>
          </cell>
        </row>
        <row r="78">
          <cell r="J78">
            <v>4.166666666666667</v>
          </cell>
          <cell r="M78">
            <v>1</v>
          </cell>
        </row>
        <row r="79">
          <cell r="J79">
            <v>10</v>
          </cell>
          <cell r="M79">
            <v>1</v>
          </cell>
        </row>
        <row r="80">
          <cell r="J80">
            <v>10</v>
          </cell>
          <cell r="M80">
            <v>1</v>
          </cell>
        </row>
        <row r="81">
          <cell r="J81">
            <v>12.25</v>
          </cell>
          <cell r="M81">
            <v>2</v>
          </cell>
        </row>
        <row r="82">
          <cell r="J82">
            <v>10</v>
          </cell>
          <cell r="M82">
            <v>2</v>
          </cell>
        </row>
        <row r="83">
          <cell r="J83">
            <v>8</v>
          </cell>
          <cell r="M83">
            <v>2</v>
          </cell>
        </row>
        <row r="84">
          <cell r="J84">
            <v>10</v>
          </cell>
          <cell r="M84">
            <v>2</v>
          </cell>
        </row>
        <row r="85">
          <cell r="J85">
            <v>3.5833333333333335</v>
          </cell>
          <cell r="M85">
            <v>2</v>
          </cell>
        </row>
        <row r="86">
          <cell r="J86">
            <v>14.35</v>
          </cell>
          <cell r="M86">
            <v>2</v>
          </cell>
        </row>
        <row r="87">
          <cell r="J87">
            <v>7</v>
          </cell>
          <cell r="M87">
            <v>2</v>
          </cell>
        </row>
        <row r="88">
          <cell r="J88">
            <v>4.166666666666667</v>
          </cell>
          <cell r="M88">
            <v>1</v>
          </cell>
        </row>
        <row r="89">
          <cell r="J89">
            <v>5.833333333333333</v>
          </cell>
          <cell r="M89">
            <v>1</v>
          </cell>
        </row>
        <row r="90">
          <cell r="J90">
            <v>8.4166666666666661</v>
          </cell>
          <cell r="M90">
            <v>1</v>
          </cell>
        </row>
        <row r="91">
          <cell r="J91">
            <v>2.6666666666666665</v>
          </cell>
          <cell r="M91">
            <v>1</v>
          </cell>
        </row>
        <row r="92">
          <cell r="J92">
            <v>16.8</v>
          </cell>
          <cell r="M92">
            <v>2</v>
          </cell>
        </row>
        <row r="93">
          <cell r="J93">
            <v>3</v>
          </cell>
          <cell r="M93">
            <v>1</v>
          </cell>
        </row>
        <row r="94">
          <cell r="J94">
            <v>5.666666666666667</v>
          </cell>
          <cell r="M94">
            <v>2</v>
          </cell>
        </row>
        <row r="95">
          <cell r="J95">
            <v>10</v>
          </cell>
          <cell r="M95">
            <v>2</v>
          </cell>
        </row>
        <row r="96">
          <cell r="J96">
            <v>3.0400000000000005</v>
          </cell>
          <cell r="M96">
            <v>1</v>
          </cell>
        </row>
        <row r="97">
          <cell r="J97">
            <v>3.9166666666666665</v>
          </cell>
          <cell r="M97">
            <v>1</v>
          </cell>
        </row>
        <row r="98">
          <cell r="J98">
            <v>9.75</v>
          </cell>
          <cell r="M98">
            <v>2</v>
          </cell>
        </row>
        <row r="99">
          <cell r="J99">
            <v>10.5</v>
          </cell>
          <cell r="M99">
            <v>2</v>
          </cell>
        </row>
        <row r="100">
          <cell r="J100">
            <v>4.166666666666667</v>
          </cell>
          <cell r="M100">
            <v>1</v>
          </cell>
        </row>
        <row r="101">
          <cell r="J101">
            <v>3</v>
          </cell>
          <cell r="M101">
            <v>2</v>
          </cell>
        </row>
        <row r="102">
          <cell r="J102">
            <v>12</v>
          </cell>
          <cell r="M102">
            <v>2</v>
          </cell>
        </row>
        <row r="103">
          <cell r="J103">
            <v>10</v>
          </cell>
          <cell r="M103">
            <v>2</v>
          </cell>
        </row>
        <row r="104">
          <cell r="J104">
            <v>8.85</v>
          </cell>
          <cell r="M104">
            <v>2</v>
          </cell>
        </row>
        <row r="105">
          <cell r="J105">
            <v>4.166666666666667</v>
          </cell>
          <cell r="M105">
            <v>1</v>
          </cell>
        </row>
        <row r="106">
          <cell r="J106">
            <v>4.333333333333333</v>
          </cell>
          <cell r="M106">
            <v>1</v>
          </cell>
        </row>
        <row r="107">
          <cell r="J107">
            <v>9.75</v>
          </cell>
          <cell r="M107">
            <v>2</v>
          </cell>
        </row>
        <row r="108">
          <cell r="J108">
            <v>4.166666666666667</v>
          </cell>
          <cell r="M108">
            <v>2</v>
          </cell>
        </row>
        <row r="109">
          <cell r="J109">
            <v>16.95</v>
          </cell>
          <cell r="M109">
            <v>2</v>
          </cell>
        </row>
        <row r="110">
          <cell r="J110">
            <v>10</v>
          </cell>
          <cell r="M110">
            <v>2</v>
          </cell>
        </row>
        <row r="111">
          <cell r="J111">
            <v>4.333333333333333</v>
          </cell>
          <cell r="M111">
            <v>1</v>
          </cell>
        </row>
        <row r="112">
          <cell r="J112">
            <v>5.916666666666667</v>
          </cell>
          <cell r="M112">
            <v>1</v>
          </cell>
        </row>
        <row r="113">
          <cell r="J113">
            <v>7.083333333333333</v>
          </cell>
          <cell r="M113">
            <v>2</v>
          </cell>
        </row>
        <row r="114">
          <cell r="J114">
            <v>6.833333333333333</v>
          </cell>
          <cell r="M114">
            <v>1</v>
          </cell>
        </row>
        <row r="115">
          <cell r="J115">
            <v>3.8333333333333335</v>
          </cell>
          <cell r="M115">
            <v>2</v>
          </cell>
        </row>
        <row r="116">
          <cell r="J116">
            <v>5.75</v>
          </cell>
          <cell r="M116">
            <v>1</v>
          </cell>
        </row>
        <row r="117">
          <cell r="J117">
            <v>10.25</v>
          </cell>
          <cell r="M117">
            <v>2</v>
          </cell>
        </row>
        <row r="118">
          <cell r="J118">
            <v>3.6666666666666665</v>
          </cell>
          <cell r="M118">
            <v>1</v>
          </cell>
        </row>
        <row r="119">
          <cell r="J119">
            <v>6.833333333333333</v>
          </cell>
          <cell r="M119">
            <v>1</v>
          </cell>
        </row>
        <row r="120">
          <cell r="J120">
            <v>5.916666666666667</v>
          </cell>
          <cell r="M120">
            <v>1</v>
          </cell>
        </row>
        <row r="121">
          <cell r="J121">
            <v>10</v>
          </cell>
          <cell r="M121">
            <v>2</v>
          </cell>
        </row>
        <row r="122">
          <cell r="J122">
            <v>12</v>
          </cell>
          <cell r="M122">
            <v>2</v>
          </cell>
        </row>
        <row r="123">
          <cell r="J123">
            <v>5.833333333333333</v>
          </cell>
          <cell r="M123">
            <v>1</v>
          </cell>
        </row>
        <row r="124">
          <cell r="J124">
            <v>8</v>
          </cell>
          <cell r="M124">
            <v>1</v>
          </cell>
        </row>
        <row r="125">
          <cell r="J125">
            <v>10</v>
          </cell>
          <cell r="M125">
            <v>2</v>
          </cell>
        </row>
        <row r="126">
          <cell r="J126">
            <v>8.1</v>
          </cell>
          <cell r="M126">
            <v>2</v>
          </cell>
        </row>
        <row r="127">
          <cell r="J127">
            <v>10</v>
          </cell>
          <cell r="M127">
            <v>2</v>
          </cell>
        </row>
        <row r="128">
          <cell r="J128">
            <v>7.6</v>
          </cell>
          <cell r="M128">
            <v>2</v>
          </cell>
        </row>
        <row r="129">
          <cell r="J129">
            <v>7.333333333333333</v>
          </cell>
          <cell r="M129">
            <v>1</v>
          </cell>
        </row>
        <row r="130">
          <cell r="J130">
            <v>7.45</v>
          </cell>
          <cell r="M130">
            <v>2</v>
          </cell>
        </row>
        <row r="131">
          <cell r="J131">
            <v>5.083333333333333</v>
          </cell>
          <cell r="M131">
            <v>1</v>
          </cell>
        </row>
        <row r="132">
          <cell r="J132">
            <v>6.916666666666667</v>
          </cell>
          <cell r="M132">
            <v>1</v>
          </cell>
        </row>
        <row r="133">
          <cell r="J133">
            <v>13.2</v>
          </cell>
          <cell r="M133">
            <v>2</v>
          </cell>
        </row>
        <row r="134">
          <cell r="J134">
            <v>14.5</v>
          </cell>
          <cell r="M134">
            <v>2</v>
          </cell>
        </row>
        <row r="135">
          <cell r="J135">
            <v>10</v>
          </cell>
          <cell r="M135">
            <v>2</v>
          </cell>
        </row>
        <row r="136">
          <cell r="J136">
            <v>9.25</v>
          </cell>
          <cell r="M136">
            <v>2</v>
          </cell>
        </row>
        <row r="137">
          <cell r="J137">
            <v>10.166666666666666</v>
          </cell>
          <cell r="M137">
            <v>1</v>
          </cell>
        </row>
        <row r="138">
          <cell r="J138">
            <v>10</v>
          </cell>
          <cell r="M138">
            <v>2</v>
          </cell>
        </row>
        <row r="139">
          <cell r="J139">
            <v>8.3333333333333339</v>
          </cell>
          <cell r="M139">
            <v>2</v>
          </cell>
        </row>
        <row r="140">
          <cell r="J140">
            <v>8.83</v>
          </cell>
          <cell r="M140">
            <v>2</v>
          </cell>
        </row>
        <row r="141">
          <cell r="J141">
            <v>10</v>
          </cell>
          <cell r="M141">
            <v>1</v>
          </cell>
        </row>
        <row r="142">
          <cell r="J142">
            <v>6.083333333333333</v>
          </cell>
          <cell r="M142">
            <v>1</v>
          </cell>
        </row>
        <row r="143">
          <cell r="J143">
            <v>5.166666666666667</v>
          </cell>
          <cell r="M143">
            <v>2</v>
          </cell>
        </row>
        <row r="144">
          <cell r="J144">
            <v>6.25</v>
          </cell>
          <cell r="M144">
            <v>2</v>
          </cell>
        </row>
        <row r="145">
          <cell r="J145">
            <v>3.3333333333333335</v>
          </cell>
          <cell r="M145">
            <v>1</v>
          </cell>
        </row>
        <row r="146">
          <cell r="J146">
            <v>10</v>
          </cell>
          <cell r="M146">
            <v>1</v>
          </cell>
        </row>
        <row r="147">
          <cell r="J147">
            <v>5.666666666666667</v>
          </cell>
          <cell r="M147">
            <v>2</v>
          </cell>
        </row>
        <row r="148">
          <cell r="J148">
            <v>9.4499999999999993</v>
          </cell>
          <cell r="M148">
            <v>2</v>
          </cell>
        </row>
        <row r="149">
          <cell r="J149">
            <v>10</v>
          </cell>
          <cell r="M149">
            <v>2</v>
          </cell>
        </row>
        <row r="150">
          <cell r="J150">
            <v>3.8333333333333335</v>
          </cell>
          <cell r="M150">
            <v>1</v>
          </cell>
        </row>
        <row r="151">
          <cell r="J151">
            <v>5.833333333333333</v>
          </cell>
          <cell r="M151">
            <v>1</v>
          </cell>
        </row>
        <row r="152">
          <cell r="J152">
            <v>8.9499999999999993</v>
          </cell>
          <cell r="M152">
            <v>2</v>
          </cell>
        </row>
        <row r="153">
          <cell r="J153">
            <v>10</v>
          </cell>
          <cell r="M153">
            <v>2</v>
          </cell>
        </row>
        <row r="154">
          <cell r="J154">
            <v>10</v>
          </cell>
          <cell r="M154">
            <v>2</v>
          </cell>
        </row>
        <row r="155">
          <cell r="J155">
            <v>2.6666666666666665</v>
          </cell>
          <cell r="M155">
            <v>1</v>
          </cell>
        </row>
        <row r="156">
          <cell r="J156">
            <v>10</v>
          </cell>
          <cell r="M156">
            <v>2</v>
          </cell>
        </row>
        <row r="157">
          <cell r="J157">
            <v>10.833333333333334</v>
          </cell>
          <cell r="M157">
            <v>1</v>
          </cell>
        </row>
        <row r="158">
          <cell r="J158">
            <v>5.583333333333333</v>
          </cell>
          <cell r="M158">
            <v>1</v>
          </cell>
        </row>
        <row r="159">
          <cell r="J159">
            <v>4.833333333333333</v>
          </cell>
          <cell r="M159">
            <v>1</v>
          </cell>
        </row>
        <row r="160">
          <cell r="J160">
            <v>5</v>
          </cell>
          <cell r="M160">
            <v>2</v>
          </cell>
        </row>
        <row r="161">
          <cell r="J161">
            <v>6.75</v>
          </cell>
          <cell r="M161">
            <v>2</v>
          </cell>
        </row>
        <row r="162">
          <cell r="J162">
            <v>6</v>
          </cell>
          <cell r="M162">
            <v>2</v>
          </cell>
        </row>
        <row r="163">
          <cell r="J163">
            <v>10</v>
          </cell>
          <cell r="M163">
            <v>2</v>
          </cell>
        </row>
        <row r="164">
          <cell r="J164">
            <v>7.833333333333333</v>
          </cell>
          <cell r="M164">
            <v>1</v>
          </cell>
        </row>
        <row r="165">
          <cell r="J165">
            <v>4.416666666666667</v>
          </cell>
          <cell r="M165">
            <v>1</v>
          </cell>
        </row>
        <row r="166">
          <cell r="J166">
            <v>8.3333333333333339</v>
          </cell>
          <cell r="M166">
            <v>1</v>
          </cell>
        </row>
        <row r="167">
          <cell r="J167">
            <v>6.416666666666667</v>
          </cell>
          <cell r="M167">
            <v>2</v>
          </cell>
        </row>
        <row r="168">
          <cell r="J168">
            <v>15.95</v>
          </cell>
          <cell r="M168">
            <v>2</v>
          </cell>
        </row>
        <row r="169">
          <cell r="J169">
            <v>4.333333333333333</v>
          </cell>
          <cell r="M169">
            <v>2</v>
          </cell>
        </row>
        <row r="170">
          <cell r="J170">
            <v>10</v>
          </cell>
          <cell r="M170">
            <v>2</v>
          </cell>
        </row>
        <row r="171">
          <cell r="J171">
            <v>8.1999999999999993</v>
          </cell>
          <cell r="M171">
            <v>2</v>
          </cell>
        </row>
        <row r="172">
          <cell r="J172">
            <v>7.1</v>
          </cell>
          <cell r="M172">
            <v>2</v>
          </cell>
        </row>
      </sheetData>
      <sheetData sheetId="2">
        <row r="13">
          <cell r="J13">
            <v>7.666666666666667</v>
          </cell>
          <cell r="M13">
            <v>1</v>
          </cell>
        </row>
        <row r="14">
          <cell r="J14">
            <v>7.25</v>
          </cell>
          <cell r="M14">
            <v>1</v>
          </cell>
        </row>
        <row r="15">
          <cell r="J15">
            <v>6.666666666666667</v>
          </cell>
          <cell r="M15">
            <v>1</v>
          </cell>
        </row>
        <row r="16">
          <cell r="J16">
            <v>10</v>
          </cell>
          <cell r="M16">
            <v>2</v>
          </cell>
        </row>
        <row r="17">
          <cell r="J17">
            <v>6.833333333333333</v>
          </cell>
          <cell r="M17">
            <v>1</v>
          </cell>
        </row>
        <row r="18">
          <cell r="J18">
            <v>10.086666666666668</v>
          </cell>
          <cell r="M18">
            <v>1</v>
          </cell>
        </row>
        <row r="19">
          <cell r="J19">
            <v>10</v>
          </cell>
          <cell r="M19">
            <v>2</v>
          </cell>
        </row>
        <row r="20">
          <cell r="J20">
            <v>4.333333333333333</v>
          </cell>
          <cell r="M20">
            <v>1</v>
          </cell>
        </row>
        <row r="21">
          <cell r="J21">
            <v>4</v>
          </cell>
          <cell r="M21">
            <v>1</v>
          </cell>
        </row>
        <row r="22">
          <cell r="J22">
            <v>6.5</v>
          </cell>
          <cell r="M22">
            <v>1</v>
          </cell>
        </row>
        <row r="23">
          <cell r="J23">
            <v>10</v>
          </cell>
          <cell r="M23">
            <v>1</v>
          </cell>
        </row>
        <row r="24">
          <cell r="J24">
            <v>11.083333333333334</v>
          </cell>
          <cell r="M24">
            <v>1</v>
          </cell>
        </row>
        <row r="25">
          <cell r="J25">
            <v>10</v>
          </cell>
          <cell r="M25">
            <v>1</v>
          </cell>
        </row>
        <row r="26">
          <cell r="J26">
            <v>8.5</v>
          </cell>
          <cell r="M26">
            <v>2</v>
          </cell>
        </row>
        <row r="27">
          <cell r="J27">
            <v>11.04</v>
          </cell>
          <cell r="M27">
            <v>1</v>
          </cell>
        </row>
        <row r="28">
          <cell r="J28">
            <v>10</v>
          </cell>
          <cell r="M28">
            <v>1</v>
          </cell>
        </row>
        <row r="29">
          <cell r="J29">
            <v>11.833333333333334</v>
          </cell>
          <cell r="M29">
            <v>1</v>
          </cell>
        </row>
        <row r="30">
          <cell r="J30">
            <v>6.583333333333333</v>
          </cell>
          <cell r="M30">
            <v>1</v>
          </cell>
        </row>
        <row r="31">
          <cell r="J31">
            <v>5.083333333333333</v>
          </cell>
          <cell r="M31">
            <v>1</v>
          </cell>
        </row>
        <row r="32">
          <cell r="J32">
            <v>6.666666666666667</v>
          </cell>
          <cell r="M32">
            <v>2</v>
          </cell>
        </row>
        <row r="33">
          <cell r="J33">
            <v>8.8333333333333339</v>
          </cell>
          <cell r="M33">
            <v>1</v>
          </cell>
        </row>
        <row r="34">
          <cell r="J34">
            <v>7.5</v>
          </cell>
          <cell r="M34">
            <v>1</v>
          </cell>
        </row>
        <row r="35">
          <cell r="J35">
            <v>10</v>
          </cell>
          <cell r="M35">
            <v>2</v>
          </cell>
        </row>
        <row r="36">
          <cell r="J36">
            <v>10</v>
          </cell>
          <cell r="M36">
            <v>1</v>
          </cell>
        </row>
        <row r="37">
          <cell r="J37">
            <v>10</v>
          </cell>
          <cell r="M37">
            <v>1</v>
          </cell>
        </row>
        <row r="38">
          <cell r="J38">
            <v>8.1666666666666661</v>
          </cell>
          <cell r="M38">
            <v>1</v>
          </cell>
        </row>
        <row r="39">
          <cell r="J39">
            <v>10</v>
          </cell>
          <cell r="M39">
            <v>1</v>
          </cell>
        </row>
        <row r="40">
          <cell r="J40">
            <v>7.833333333333333</v>
          </cell>
          <cell r="M40">
            <v>2</v>
          </cell>
        </row>
        <row r="41">
          <cell r="J41">
            <v>10.5</v>
          </cell>
          <cell r="M41">
            <v>1</v>
          </cell>
        </row>
        <row r="42">
          <cell r="J42">
            <v>5.833333333333333</v>
          </cell>
          <cell r="M42">
            <v>1</v>
          </cell>
        </row>
        <row r="43">
          <cell r="J43">
            <v>13</v>
          </cell>
          <cell r="M43">
            <v>1</v>
          </cell>
        </row>
        <row r="44">
          <cell r="J44">
            <v>6.333333333333333</v>
          </cell>
          <cell r="M44">
            <v>1</v>
          </cell>
        </row>
        <row r="45">
          <cell r="J45">
            <v>10.25</v>
          </cell>
          <cell r="M45">
            <v>1</v>
          </cell>
        </row>
        <row r="46">
          <cell r="J46">
            <v>10</v>
          </cell>
          <cell r="M46">
            <v>1</v>
          </cell>
        </row>
        <row r="47">
          <cell r="J47">
            <v>8</v>
          </cell>
          <cell r="M47">
            <v>1</v>
          </cell>
        </row>
        <row r="48">
          <cell r="J48">
            <v>7.333333333333333</v>
          </cell>
          <cell r="M48">
            <v>2</v>
          </cell>
        </row>
        <row r="49">
          <cell r="J49">
            <v>12.15</v>
          </cell>
          <cell r="M49">
            <v>2</v>
          </cell>
        </row>
        <row r="50">
          <cell r="J50">
            <v>10</v>
          </cell>
          <cell r="M50">
            <v>2</v>
          </cell>
        </row>
        <row r="51">
          <cell r="J51">
            <v>10</v>
          </cell>
          <cell r="M51">
            <v>1</v>
          </cell>
        </row>
        <row r="52">
          <cell r="J52">
            <v>11.75</v>
          </cell>
          <cell r="M52">
            <v>1</v>
          </cell>
        </row>
        <row r="53">
          <cell r="J53">
            <v>10</v>
          </cell>
          <cell r="M53">
            <v>1</v>
          </cell>
        </row>
        <row r="54">
          <cell r="J54">
            <v>10.4</v>
          </cell>
          <cell r="M54">
            <v>2</v>
          </cell>
        </row>
        <row r="55">
          <cell r="J55">
            <v>6.5</v>
          </cell>
          <cell r="M55">
            <v>1</v>
          </cell>
        </row>
        <row r="56">
          <cell r="J56">
            <v>9.0833333333333339</v>
          </cell>
          <cell r="M56">
            <v>2</v>
          </cell>
        </row>
        <row r="57">
          <cell r="J57">
            <v>10</v>
          </cell>
          <cell r="M57">
            <v>2</v>
          </cell>
        </row>
        <row r="58">
          <cell r="J58">
            <v>5</v>
          </cell>
          <cell r="M58">
            <v>2</v>
          </cell>
        </row>
        <row r="59">
          <cell r="J59">
            <v>10</v>
          </cell>
          <cell r="M59">
            <v>1</v>
          </cell>
        </row>
        <row r="60">
          <cell r="J60">
            <v>1.1666666666666667</v>
          </cell>
          <cell r="M60">
            <v>1</v>
          </cell>
        </row>
        <row r="61">
          <cell r="J61">
            <v>4.5</v>
          </cell>
          <cell r="M61">
            <v>2</v>
          </cell>
        </row>
        <row r="62">
          <cell r="J62">
            <v>4.5</v>
          </cell>
          <cell r="M62">
            <v>1</v>
          </cell>
        </row>
        <row r="63">
          <cell r="J63">
            <v>6.5</v>
          </cell>
          <cell r="M63">
            <v>1</v>
          </cell>
        </row>
        <row r="64">
          <cell r="J64">
            <v>5.333333333333333</v>
          </cell>
          <cell r="M64">
            <v>1</v>
          </cell>
        </row>
        <row r="65">
          <cell r="J65">
            <v>8.1666666666666661</v>
          </cell>
          <cell r="M65">
            <v>1</v>
          </cell>
        </row>
        <row r="66">
          <cell r="J66">
            <v>7.85</v>
          </cell>
          <cell r="M66">
            <v>2</v>
          </cell>
        </row>
        <row r="67">
          <cell r="J67">
            <v>10.083333333333334</v>
          </cell>
          <cell r="M67">
            <v>1</v>
          </cell>
        </row>
        <row r="68">
          <cell r="J68">
            <v>7.333333333333333</v>
          </cell>
          <cell r="M68">
            <v>1</v>
          </cell>
        </row>
        <row r="69">
          <cell r="J69">
            <v>8.5</v>
          </cell>
          <cell r="M69">
            <v>1</v>
          </cell>
        </row>
        <row r="70">
          <cell r="J70">
            <v>10</v>
          </cell>
          <cell r="M70">
            <v>1</v>
          </cell>
        </row>
        <row r="71">
          <cell r="J71">
            <v>10.003333333333334</v>
          </cell>
          <cell r="M71">
            <v>1</v>
          </cell>
        </row>
        <row r="72">
          <cell r="J72">
            <v>10</v>
          </cell>
          <cell r="M72">
            <v>2</v>
          </cell>
        </row>
        <row r="73">
          <cell r="J73">
            <v>10</v>
          </cell>
          <cell r="M73">
            <v>1</v>
          </cell>
        </row>
        <row r="74">
          <cell r="J74">
            <v>9.5500000000000007</v>
          </cell>
          <cell r="M74">
            <v>1</v>
          </cell>
        </row>
        <row r="75">
          <cell r="J75">
            <v>10.333333333333334</v>
          </cell>
          <cell r="M75">
            <v>1</v>
          </cell>
        </row>
        <row r="76">
          <cell r="J76">
            <v>10</v>
          </cell>
          <cell r="M76">
            <v>1</v>
          </cell>
        </row>
        <row r="77">
          <cell r="J77">
            <v>12.666666666666666</v>
          </cell>
          <cell r="M77">
            <v>1</v>
          </cell>
        </row>
        <row r="78">
          <cell r="J78">
            <v>7.666666666666667</v>
          </cell>
          <cell r="M78">
            <v>1</v>
          </cell>
        </row>
        <row r="79">
          <cell r="J79">
            <v>10.75</v>
          </cell>
          <cell r="M79">
            <v>1</v>
          </cell>
        </row>
        <row r="80">
          <cell r="J80">
            <v>10</v>
          </cell>
          <cell r="M80">
            <v>1</v>
          </cell>
        </row>
        <row r="81">
          <cell r="J81">
            <v>10</v>
          </cell>
          <cell r="M81">
            <v>2</v>
          </cell>
        </row>
        <row r="82">
          <cell r="J82">
            <v>10</v>
          </cell>
          <cell r="M82">
            <v>2</v>
          </cell>
        </row>
        <row r="83">
          <cell r="J83">
            <v>7.5</v>
          </cell>
          <cell r="M83">
            <v>2</v>
          </cell>
        </row>
        <row r="84">
          <cell r="J84">
            <v>10.333333333333334</v>
          </cell>
          <cell r="M84">
            <v>1</v>
          </cell>
        </row>
        <row r="85">
          <cell r="J85">
            <v>7.666666666666667</v>
          </cell>
          <cell r="M85">
            <v>2</v>
          </cell>
        </row>
        <row r="86">
          <cell r="J86">
            <v>7.25</v>
          </cell>
          <cell r="M86">
            <v>1</v>
          </cell>
        </row>
        <row r="87">
          <cell r="J87">
            <v>10</v>
          </cell>
          <cell r="M87">
            <v>1</v>
          </cell>
        </row>
        <row r="88">
          <cell r="J88">
            <v>10.333333333333334</v>
          </cell>
          <cell r="M88">
            <v>1</v>
          </cell>
        </row>
        <row r="89">
          <cell r="J89">
            <v>7.333333333333333</v>
          </cell>
          <cell r="M89">
            <v>1</v>
          </cell>
        </row>
        <row r="90">
          <cell r="J90">
            <v>8.1666666666666661</v>
          </cell>
          <cell r="M90">
            <v>1</v>
          </cell>
        </row>
        <row r="91">
          <cell r="J91">
            <v>3.6666666666666665</v>
          </cell>
          <cell r="M91">
            <v>1</v>
          </cell>
        </row>
        <row r="92">
          <cell r="J92">
            <v>8.1666666666666661</v>
          </cell>
          <cell r="M92">
            <v>1</v>
          </cell>
        </row>
        <row r="93">
          <cell r="J93">
            <v>3.3333333333333335</v>
          </cell>
          <cell r="M93">
            <v>1</v>
          </cell>
        </row>
        <row r="94">
          <cell r="J94">
            <v>10.003333333333332</v>
          </cell>
          <cell r="M94">
            <v>1</v>
          </cell>
        </row>
        <row r="95">
          <cell r="J95">
            <v>7.2</v>
          </cell>
          <cell r="M95">
            <v>2</v>
          </cell>
        </row>
        <row r="96">
          <cell r="J96">
            <v>4</v>
          </cell>
          <cell r="M96">
            <v>1</v>
          </cell>
        </row>
        <row r="97">
          <cell r="J97">
            <v>10.003333333333334</v>
          </cell>
          <cell r="M97">
            <v>1</v>
          </cell>
        </row>
        <row r="98">
          <cell r="J98">
            <v>7.5</v>
          </cell>
          <cell r="M98">
            <v>2</v>
          </cell>
        </row>
        <row r="99">
          <cell r="J99">
            <v>12</v>
          </cell>
          <cell r="M99">
            <v>2</v>
          </cell>
        </row>
        <row r="100">
          <cell r="J100">
            <v>10.791111111111112</v>
          </cell>
          <cell r="M100">
            <v>1</v>
          </cell>
        </row>
        <row r="101">
          <cell r="J101">
            <v>8.3333333333333339</v>
          </cell>
          <cell r="M101">
            <v>2</v>
          </cell>
        </row>
        <row r="102">
          <cell r="J102">
            <v>10.166666666666666</v>
          </cell>
          <cell r="M102">
            <v>1</v>
          </cell>
        </row>
        <row r="103">
          <cell r="J103">
            <v>10</v>
          </cell>
          <cell r="M103">
            <v>2</v>
          </cell>
        </row>
        <row r="104">
          <cell r="J104">
            <v>10</v>
          </cell>
          <cell r="M104">
            <v>1</v>
          </cell>
        </row>
        <row r="105">
          <cell r="J105">
            <v>8.3333333333333339</v>
          </cell>
          <cell r="M105">
            <v>1</v>
          </cell>
        </row>
        <row r="106">
          <cell r="J106">
            <v>10</v>
          </cell>
          <cell r="M106">
            <v>1</v>
          </cell>
        </row>
        <row r="107">
          <cell r="J107">
            <v>6.55</v>
          </cell>
          <cell r="M107">
            <v>2</v>
          </cell>
        </row>
        <row r="108">
          <cell r="J108">
            <v>10.333333333333334</v>
          </cell>
          <cell r="M108">
            <v>1</v>
          </cell>
        </row>
        <row r="109">
          <cell r="J109">
            <v>10</v>
          </cell>
          <cell r="M109">
            <v>1</v>
          </cell>
        </row>
        <row r="110">
          <cell r="J110">
            <v>5.166666666666667</v>
          </cell>
          <cell r="M110">
            <v>1</v>
          </cell>
        </row>
        <row r="111">
          <cell r="J111">
            <v>10</v>
          </cell>
          <cell r="M111">
            <v>1</v>
          </cell>
        </row>
        <row r="112">
          <cell r="J112">
            <v>8.35</v>
          </cell>
          <cell r="M112">
            <v>2</v>
          </cell>
        </row>
        <row r="113">
          <cell r="J113">
            <v>10</v>
          </cell>
          <cell r="M113">
            <v>2</v>
          </cell>
        </row>
        <row r="114">
          <cell r="J114">
            <v>8.4166666666666661</v>
          </cell>
          <cell r="M114">
            <v>1</v>
          </cell>
        </row>
        <row r="115">
          <cell r="J115">
            <v>7.833333333333333</v>
          </cell>
          <cell r="M115">
            <v>2</v>
          </cell>
        </row>
        <row r="116">
          <cell r="J116">
            <v>10</v>
          </cell>
          <cell r="M116">
            <v>1</v>
          </cell>
        </row>
        <row r="117">
          <cell r="J117">
            <v>11</v>
          </cell>
          <cell r="M117">
            <v>1</v>
          </cell>
        </row>
        <row r="118">
          <cell r="J118">
            <v>6.166666666666667</v>
          </cell>
          <cell r="M118">
            <v>1</v>
          </cell>
        </row>
        <row r="119">
          <cell r="J119">
            <v>6.333333333333333</v>
          </cell>
          <cell r="M119">
            <v>1</v>
          </cell>
        </row>
        <row r="120">
          <cell r="J120">
            <v>8.1666666666666661</v>
          </cell>
          <cell r="M120">
            <v>1</v>
          </cell>
        </row>
        <row r="121">
          <cell r="J121">
            <v>10</v>
          </cell>
          <cell r="M121">
            <v>2</v>
          </cell>
        </row>
        <row r="122">
          <cell r="J122">
            <v>10</v>
          </cell>
          <cell r="M122">
            <v>2</v>
          </cell>
        </row>
        <row r="123">
          <cell r="J123">
            <v>10.666666666666666</v>
          </cell>
          <cell r="M123">
            <v>1</v>
          </cell>
        </row>
        <row r="124">
          <cell r="J124">
            <v>5.666666666666667</v>
          </cell>
          <cell r="M124">
            <v>1</v>
          </cell>
        </row>
        <row r="125">
          <cell r="J125">
            <v>11</v>
          </cell>
          <cell r="M125">
            <v>1</v>
          </cell>
        </row>
        <row r="126">
          <cell r="J126">
            <v>10</v>
          </cell>
          <cell r="M126">
            <v>2</v>
          </cell>
        </row>
        <row r="127">
          <cell r="J127">
            <v>6.5</v>
          </cell>
          <cell r="M127">
            <v>2</v>
          </cell>
        </row>
        <row r="128">
          <cell r="J128">
            <v>10</v>
          </cell>
          <cell r="M128">
            <v>2</v>
          </cell>
        </row>
        <row r="129">
          <cell r="J129">
            <v>8.1666666666666661</v>
          </cell>
          <cell r="M129">
            <v>1</v>
          </cell>
        </row>
        <row r="130">
          <cell r="J130">
            <v>10</v>
          </cell>
          <cell r="M130">
            <v>2</v>
          </cell>
        </row>
        <row r="131">
          <cell r="J131">
            <v>8.8333333333333339</v>
          </cell>
          <cell r="M131">
            <v>1</v>
          </cell>
        </row>
        <row r="132">
          <cell r="J132">
            <v>8.9166666666666661</v>
          </cell>
          <cell r="M132">
            <v>1</v>
          </cell>
        </row>
        <row r="133">
          <cell r="J133">
            <v>6.04</v>
          </cell>
          <cell r="M133">
            <v>1</v>
          </cell>
        </row>
        <row r="134">
          <cell r="J134">
            <v>10.5</v>
          </cell>
          <cell r="M134">
            <v>2</v>
          </cell>
        </row>
        <row r="135">
          <cell r="J135">
            <v>7.95</v>
          </cell>
          <cell r="M135">
            <v>2</v>
          </cell>
        </row>
        <row r="136">
          <cell r="J136">
            <v>10</v>
          </cell>
          <cell r="M136">
            <v>2</v>
          </cell>
        </row>
        <row r="137">
          <cell r="J137">
            <v>10.166666666666666</v>
          </cell>
          <cell r="M137">
            <v>1</v>
          </cell>
        </row>
        <row r="138">
          <cell r="J138">
            <v>9.99</v>
          </cell>
          <cell r="M138">
            <v>2</v>
          </cell>
        </row>
        <row r="139">
          <cell r="J139">
            <v>5.75</v>
          </cell>
          <cell r="M139">
            <v>2</v>
          </cell>
        </row>
        <row r="140">
          <cell r="J140">
            <v>9.5</v>
          </cell>
          <cell r="M140">
            <v>2</v>
          </cell>
        </row>
        <row r="141">
          <cell r="J141">
            <v>7.083333333333</v>
          </cell>
          <cell r="M141">
            <v>1</v>
          </cell>
        </row>
        <row r="142">
          <cell r="J142">
            <v>10.003333333333334</v>
          </cell>
          <cell r="M142">
            <v>1</v>
          </cell>
        </row>
        <row r="143">
          <cell r="J143">
            <v>4.916666666666667</v>
          </cell>
          <cell r="M143">
            <v>1</v>
          </cell>
        </row>
        <row r="144">
          <cell r="J144">
            <v>9.5</v>
          </cell>
          <cell r="M144">
            <v>2</v>
          </cell>
        </row>
        <row r="145">
          <cell r="J145">
            <v>5.333333333333333</v>
          </cell>
          <cell r="M145">
            <v>1</v>
          </cell>
        </row>
        <row r="146">
          <cell r="J146">
            <v>6.166666666666667</v>
          </cell>
          <cell r="M146">
            <v>1</v>
          </cell>
        </row>
        <row r="147">
          <cell r="J147">
            <v>4.25</v>
          </cell>
          <cell r="M147">
            <v>2</v>
          </cell>
        </row>
        <row r="148">
          <cell r="J148">
            <v>7.416666666666667</v>
          </cell>
          <cell r="M148">
            <v>2</v>
          </cell>
        </row>
        <row r="149">
          <cell r="J149">
            <v>10.916666666666666</v>
          </cell>
          <cell r="M149">
            <v>1</v>
          </cell>
        </row>
        <row r="150">
          <cell r="J150">
            <v>10.25</v>
          </cell>
          <cell r="M150">
            <v>1</v>
          </cell>
        </row>
        <row r="151">
          <cell r="J151">
            <v>5.916666666666667</v>
          </cell>
          <cell r="M151">
            <v>1</v>
          </cell>
        </row>
        <row r="152">
          <cell r="J152">
            <v>7.583333333333333</v>
          </cell>
          <cell r="M152">
            <v>2</v>
          </cell>
        </row>
        <row r="153">
          <cell r="J153">
            <v>8.5</v>
          </cell>
          <cell r="M153">
            <v>1</v>
          </cell>
        </row>
        <row r="154">
          <cell r="J154">
            <v>10</v>
          </cell>
          <cell r="M154">
            <v>2</v>
          </cell>
        </row>
        <row r="155">
          <cell r="J155">
            <v>8.1666666666666661</v>
          </cell>
          <cell r="M155">
            <v>1</v>
          </cell>
        </row>
        <row r="156">
          <cell r="J156">
            <v>6.8</v>
          </cell>
          <cell r="M156">
            <v>2</v>
          </cell>
        </row>
        <row r="157">
          <cell r="J157">
            <v>7.833333333333333</v>
          </cell>
          <cell r="M157">
            <v>1</v>
          </cell>
        </row>
        <row r="158">
          <cell r="J158">
            <v>10</v>
          </cell>
          <cell r="M158">
            <v>1</v>
          </cell>
        </row>
        <row r="159">
          <cell r="J159">
            <v>7.166666666666667</v>
          </cell>
          <cell r="M159">
            <v>1</v>
          </cell>
        </row>
        <row r="160">
          <cell r="J160">
            <v>10.166666666666666</v>
          </cell>
          <cell r="M160">
            <v>1</v>
          </cell>
        </row>
        <row r="161">
          <cell r="J161">
            <v>11.5</v>
          </cell>
          <cell r="M161">
            <v>2</v>
          </cell>
        </row>
        <row r="162">
          <cell r="J162">
            <v>10.5</v>
          </cell>
          <cell r="M162">
            <v>1</v>
          </cell>
        </row>
        <row r="163">
          <cell r="J163">
            <v>7.083333333333333</v>
          </cell>
          <cell r="M163">
            <v>1</v>
          </cell>
        </row>
        <row r="164">
          <cell r="J164">
            <v>7</v>
          </cell>
          <cell r="M164">
            <v>1</v>
          </cell>
        </row>
        <row r="165">
          <cell r="J165">
            <v>4.5</v>
          </cell>
          <cell r="M165">
            <v>1</v>
          </cell>
        </row>
        <row r="166">
          <cell r="J166">
            <v>11.583333333333334</v>
          </cell>
          <cell r="M166">
            <v>1</v>
          </cell>
        </row>
        <row r="167">
          <cell r="J167">
            <v>10</v>
          </cell>
          <cell r="M167">
            <v>1</v>
          </cell>
        </row>
        <row r="168">
          <cell r="J168">
            <v>10.416666666666666</v>
          </cell>
          <cell r="M168">
            <v>2</v>
          </cell>
        </row>
        <row r="169">
          <cell r="J169">
            <v>10.25</v>
          </cell>
          <cell r="M169">
            <v>1</v>
          </cell>
        </row>
        <row r="170">
          <cell r="J170">
            <v>10</v>
          </cell>
          <cell r="M170">
            <v>2</v>
          </cell>
        </row>
        <row r="171">
          <cell r="J171">
            <v>10.75</v>
          </cell>
          <cell r="M171">
            <v>1</v>
          </cell>
        </row>
        <row r="172">
          <cell r="J172">
            <v>8.8333333333333339</v>
          </cell>
          <cell r="M172">
            <v>1</v>
          </cell>
        </row>
      </sheetData>
      <sheetData sheetId="3">
        <row r="13">
          <cell r="H13">
            <v>9.5</v>
          </cell>
          <cell r="K13">
            <v>1</v>
          </cell>
        </row>
        <row r="14">
          <cell r="H14">
            <v>10.88</v>
          </cell>
          <cell r="K14">
            <v>1</v>
          </cell>
        </row>
        <row r="15">
          <cell r="H15">
            <v>10.5</v>
          </cell>
          <cell r="K15">
            <v>1</v>
          </cell>
        </row>
        <row r="16">
          <cell r="H16">
            <v>8.91</v>
          </cell>
          <cell r="K16">
            <v>1</v>
          </cell>
        </row>
        <row r="17">
          <cell r="H17">
            <v>11.91</v>
          </cell>
          <cell r="K17">
            <v>1</v>
          </cell>
        </row>
        <row r="18">
          <cell r="H18">
            <v>14</v>
          </cell>
          <cell r="K18">
            <v>1</v>
          </cell>
        </row>
        <row r="19">
          <cell r="H19">
            <v>12.33</v>
          </cell>
          <cell r="K19">
            <v>1</v>
          </cell>
        </row>
        <row r="20">
          <cell r="H20">
            <v>10</v>
          </cell>
          <cell r="K20">
            <v>1</v>
          </cell>
        </row>
        <row r="21">
          <cell r="H21">
            <v>8.5</v>
          </cell>
          <cell r="K21">
            <v>1</v>
          </cell>
        </row>
        <row r="22">
          <cell r="H22">
            <v>11.44</v>
          </cell>
          <cell r="K22">
            <v>1</v>
          </cell>
        </row>
        <row r="23">
          <cell r="H23">
            <v>9.875</v>
          </cell>
          <cell r="K23">
            <v>1</v>
          </cell>
        </row>
        <row r="24">
          <cell r="H24">
            <v>14.08</v>
          </cell>
          <cell r="K24">
            <v>1</v>
          </cell>
        </row>
        <row r="25">
          <cell r="H25">
            <v>10.620000000000001</v>
          </cell>
          <cell r="K25">
            <v>1</v>
          </cell>
        </row>
        <row r="26">
          <cell r="H26">
            <v>10.83</v>
          </cell>
          <cell r="K26">
            <v>1</v>
          </cell>
        </row>
        <row r="27">
          <cell r="H27">
            <v>12.88</v>
          </cell>
          <cell r="K27">
            <v>1</v>
          </cell>
        </row>
        <row r="28">
          <cell r="H28">
            <v>10.75</v>
          </cell>
          <cell r="K28">
            <v>1</v>
          </cell>
        </row>
        <row r="29">
          <cell r="H29">
            <v>11.166666666666668</v>
          </cell>
          <cell r="K29">
            <v>1</v>
          </cell>
        </row>
        <row r="30">
          <cell r="H30">
            <v>12.58</v>
          </cell>
          <cell r="K30">
            <v>1</v>
          </cell>
        </row>
        <row r="31">
          <cell r="H31">
            <v>10.5</v>
          </cell>
          <cell r="K31">
            <v>1</v>
          </cell>
        </row>
        <row r="32">
          <cell r="H32">
            <v>10</v>
          </cell>
          <cell r="K32">
            <v>1</v>
          </cell>
        </row>
        <row r="33">
          <cell r="H33">
            <v>11.01</v>
          </cell>
          <cell r="K33">
            <v>1</v>
          </cell>
        </row>
        <row r="34">
          <cell r="H34">
            <v>10.97</v>
          </cell>
          <cell r="K34">
            <v>1</v>
          </cell>
        </row>
        <row r="35">
          <cell r="H35">
            <v>10.54</v>
          </cell>
          <cell r="K35">
            <v>1</v>
          </cell>
        </row>
        <row r="36">
          <cell r="H36">
            <v>12</v>
          </cell>
          <cell r="K36">
            <v>1</v>
          </cell>
        </row>
        <row r="37">
          <cell r="H37">
            <v>11.56</v>
          </cell>
          <cell r="K37">
            <v>1</v>
          </cell>
        </row>
        <row r="38">
          <cell r="H38">
            <v>13.125</v>
          </cell>
          <cell r="K38">
            <v>1</v>
          </cell>
        </row>
        <row r="39">
          <cell r="H39">
            <v>12.25</v>
          </cell>
          <cell r="K39">
            <v>1</v>
          </cell>
        </row>
        <row r="40">
          <cell r="H40">
            <v>11.49</v>
          </cell>
          <cell r="K40">
            <v>1</v>
          </cell>
        </row>
        <row r="41">
          <cell r="H41">
            <v>11.33</v>
          </cell>
          <cell r="K41">
            <v>1</v>
          </cell>
        </row>
        <row r="42">
          <cell r="H42">
            <v>11.33</v>
          </cell>
          <cell r="K42">
            <v>1</v>
          </cell>
        </row>
        <row r="43">
          <cell r="H43">
            <v>11.25</v>
          </cell>
          <cell r="K43">
            <v>1</v>
          </cell>
        </row>
        <row r="44">
          <cell r="H44">
            <v>9.1666666666666679</v>
          </cell>
          <cell r="K44">
            <v>1</v>
          </cell>
        </row>
        <row r="45">
          <cell r="H45">
            <v>11.66</v>
          </cell>
          <cell r="K45">
            <v>1</v>
          </cell>
        </row>
        <row r="46">
          <cell r="H46">
            <v>10</v>
          </cell>
          <cell r="K46">
            <v>1</v>
          </cell>
        </row>
        <row r="47">
          <cell r="H47">
            <v>8.67</v>
          </cell>
          <cell r="K47">
            <v>1</v>
          </cell>
        </row>
        <row r="48">
          <cell r="H48">
            <v>13.57</v>
          </cell>
          <cell r="K48">
            <v>1</v>
          </cell>
        </row>
        <row r="49">
          <cell r="H49">
            <v>10.833333333333334</v>
          </cell>
          <cell r="K49">
            <v>1</v>
          </cell>
        </row>
        <row r="50">
          <cell r="H50">
            <v>11.49</v>
          </cell>
          <cell r="K50">
            <v>1</v>
          </cell>
        </row>
        <row r="51">
          <cell r="H51">
            <v>11.19</v>
          </cell>
          <cell r="K51">
            <v>1</v>
          </cell>
        </row>
        <row r="52">
          <cell r="H52">
            <v>11.66</v>
          </cell>
          <cell r="K52">
            <v>1</v>
          </cell>
        </row>
        <row r="53">
          <cell r="H53">
            <v>12</v>
          </cell>
          <cell r="K53">
            <v>1</v>
          </cell>
        </row>
        <row r="54">
          <cell r="H54">
            <v>12.375</v>
          </cell>
          <cell r="K54">
            <v>1</v>
          </cell>
        </row>
        <row r="55">
          <cell r="H55">
            <v>10</v>
          </cell>
          <cell r="K55">
            <v>1</v>
          </cell>
        </row>
        <row r="56">
          <cell r="H56">
            <v>11.625</v>
          </cell>
          <cell r="K56">
            <v>1</v>
          </cell>
        </row>
        <row r="57">
          <cell r="H57">
            <v>10</v>
          </cell>
          <cell r="K57">
            <v>1</v>
          </cell>
        </row>
        <row r="58">
          <cell r="H58">
            <v>10.663333333333334</v>
          </cell>
          <cell r="K58">
            <v>1</v>
          </cell>
        </row>
        <row r="59">
          <cell r="H59">
            <v>7.82</v>
          </cell>
          <cell r="K59">
            <v>1</v>
          </cell>
        </row>
        <row r="60">
          <cell r="H60">
            <v>10.5</v>
          </cell>
          <cell r="K60">
            <v>1</v>
          </cell>
        </row>
        <row r="61">
          <cell r="H61">
            <v>7.66</v>
          </cell>
          <cell r="K61">
            <v>1</v>
          </cell>
        </row>
        <row r="62">
          <cell r="H62">
            <v>9.75</v>
          </cell>
          <cell r="K62">
            <v>1</v>
          </cell>
        </row>
        <row r="63">
          <cell r="H63">
            <v>6.8333333333333339</v>
          </cell>
          <cell r="K63">
            <v>1</v>
          </cell>
        </row>
        <row r="64">
          <cell r="H64">
            <v>10.166666666666666</v>
          </cell>
          <cell r="K64">
            <v>1</v>
          </cell>
        </row>
        <row r="65">
          <cell r="H65">
            <v>10.68</v>
          </cell>
          <cell r="K65">
            <v>1</v>
          </cell>
        </row>
        <row r="66">
          <cell r="H66">
            <v>11.16</v>
          </cell>
          <cell r="K66">
            <v>1</v>
          </cell>
        </row>
        <row r="67">
          <cell r="H67">
            <v>5.5033333333333339</v>
          </cell>
          <cell r="K67">
            <v>1</v>
          </cell>
        </row>
        <row r="68">
          <cell r="H68">
            <v>12.91</v>
          </cell>
          <cell r="K68">
            <v>1</v>
          </cell>
        </row>
        <row r="69">
          <cell r="H69">
            <v>8.92</v>
          </cell>
          <cell r="K69">
            <v>1</v>
          </cell>
        </row>
        <row r="70">
          <cell r="H70">
            <v>10</v>
          </cell>
          <cell r="K70">
            <v>1</v>
          </cell>
        </row>
        <row r="71">
          <cell r="H71">
            <v>11.33</v>
          </cell>
          <cell r="K71">
            <v>1</v>
          </cell>
        </row>
        <row r="72">
          <cell r="H72">
            <v>10.33</v>
          </cell>
          <cell r="K72">
            <v>1</v>
          </cell>
        </row>
        <row r="73">
          <cell r="H73">
            <v>12</v>
          </cell>
          <cell r="K73">
            <v>1</v>
          </cell>
        </row>
        <row r="74">
          <cell r="H74">
            <v>13.583333333333332</v>
          </cell>
          <cell r="K74">
            <v>1</v>
          </cell>
        </row>
        <row r="75">
          <cell r="H75">
            <v>12</v>
          </cell>
          <cell r="K75">
            <v>1</v>
          </cell>
        </row>
        <row r="76">
          <cell r="H76">
            <v>9.875</v>
          </cell>
          <cell r="K76">
            <v>1</v>
          </cell>
        </row>
        <row r="77">
          <cell r="H77">
            <v>7.83</v>
          </cell>
          <cell r="K77">
            <v>1</v>
          </cell>
        </row>
        <row r="78">
          <cell r="H78">
            <v>11.16</v>
          </cell>
          <cell r="K78">
            <v>1</v>
          </cell>
        </row>
        <row r="79">
          <cell r="H79">
            <v>8.5</v>
          </cell>
          <cell r="K79">
            <v>1</v>
          </cell>
        </row>
        <row r="80">
          <cell r="H80">
            <v>9.25</v>
          </cell>
          <cell r="K80">
            <v>1</v>
          </cell>
        </row>
        <row r="81">
          <cell r="H81">
            <v>10.16</v>
          </cell>
          <cell r="K81">
            <v>1</v>
          </cell>
        </row>
        <row r="82">
          <cell r="H82">
            <v>11.746666666666666</v>
          </cell>
          <cell r="K82">
            <v>1</v>
          </cell>
        </row>
        <row r="83">
          <cell r="H83">
            <v>12.74</v>
          </cell>
          <cell r="K83">
            <v>1</v>
          </cell>
        </row>
        <row r="84">
          <cell r="H84">
            <v>9.24</v>
          </cell>
          <cell r="K84">
            <v>1</v>
          </cell>
        </row>
        <row r="85">
          <cell r="H85">
            <v>10.16</v>
          </cell>
          <cell r="K85">
            <v>1</v>
          </cell>
        </row>
        <row r="86">
          <cell r="H86">
            <v>11.625</v>
          </cell>
          <cell r="K86">
            <v>1</v>
          </cell>
        </row>
        <row r="87">
          <cell r="H87">
            <v>9.75</v>
          </cell>
          <cell r="K87">
            <v>1</v>
          </cell>
        </row>
        <row r="88">
          <cell r="H88">
            <v>10.33</v>
          </cell>
          <cell r="K88">
            <v>1</v>
          </cell>
        </row>
        <row r="89">
          <cell r="H89">
            <v>8.75</v>
          </cell>
          <cell r="K89">
            <v>1</v>
          </cell>
        </row>
        <row r="90">
          <cell r="H90">
            <v>10.92</v>
          </cell>
          <cell r="K90">
            <v>1</v>
          </cell>
        </row>
        <row r="91">
          <cell r="H91">
            <v>15</v>
          </cell>
          <cell r="K91">
            <v>1</v>
          </cell>
        </row>
        <row r="92">
          <cell r="H92">
            <v>8.9400000000000013</v>
          </cell>
          <cell r="K92">
            <v>1</v>
          </cell>
        </row>
        <row r="93">
          <cell r="H93">
            <v>11.16</v>
          </cell>
          <cell r="K93">
            <v>1</v>
          </cell>
        </row>
        <row r="94">
          <cell r="H94">
            <v>10.5</v>
          </cell>
          <cell r="K94">
            <v>1</v>
          </cell>
        </row>
        <row r="95">
          <cell r="H95">
            <v>11.08</v>
          </cell>
          <cell r="K95">
            <v>1</v>
          </cell>
        </row>
        <row r="96">
          <cell r="H96">
            <v>10.09</v>
          </cell>
          <cell r="K96">
            <v>1</v>
          </cell>
        </row>
        <row r="97">
          <cell r="H97">
            <v>9.5</v>
          </cell>
          <cell r="K97">
            <v>1</v>
          </cell>
        </row>
        <row r="98">
          <cell r="H98">
            <v>10.333333333333334</v>
          </cell>
          <cell r="K98">
            <v>1</v>
          </cell>
        </row>
        <row r="99">
          <cell r="H99">
            <v>10.333333333333332</v>
          </cell>
          <cell r="K99">
            <v>1</v>
          </cell>
        </row>
        <row r="100">
          <cell r="H100">
            <v>10</v>
          </cell>
          <cell r="K100">
            <v>1</v>
          </cell>
        </row>
        <row r="101">
          <cell r="H101">
            <v>9.74</v>
          </cell>
          <cell r="K101">
            <v>1</v>
          </cell>
        </row>
        <row r="102">
          <cell r="H102">
            <v>7.4399999999999995</v>
          </cell>
          <cell r="K102">
            <v>1</v>
          </cell>
        </row>
        <row r="103">
          <cell r="H103">
            <v>10.81</v>
          </cell>
          <cell r="K103">
            <v>1</v>
          </cell>
        </row>
        <row r="104">
          <cell r="H104">
            <v>13.16</v>
          </cell>
          <cell r="K104">
            <v>1</v>
          </cell>
        </row>
        <row r="105">
          <cell r="H105">
            <v>9.75</v>
          </cell>
          <cell r="K105">
            <v>1</v>
          </cell>
        </row>
        <row r="106">
          <cell r="H106">
            <v>10.25</v>
          </cell>
          <cell r="K106">
            <v>1</v>
          </cell>
        </row>
        <row r="107">
          <cell r="H107">
            <v>10</v>
          </cell>
          <cell r="K107">
            <v>1</v>
          </cell>
        </row>
        <row r="108">
          <cell r="H108">
            <v>10.01</v>
          </cell>
          <cell r="K108">
            <v>1</v>
          </cell>
        </row>
        <row r="109">
          <cell r="H109">
            <v>13</v>
          </cell>
          <cell r="K109">
            <v>1</v>
          </cell>
        </row>
        <row r="110">
          <cell r="H110">
            <v>11.63</v>
          </cell>
          <cell r="K110">
            <v>1</v>
          </cell>
        </row>
        <row r="111">
          <cell r="H111">
            <v>11.5</v>
          </cell>
          <cell r="K111">
            <v>1</v>
          </cell>
        </row>
        <row r="112">
          <cell r="H112">
            <v>8.9166666666666661</v>
          </cell>
          <cell r="K112">
            <v>1</v>
          </cell>
        </row>
        <row r="113">
          <cell r="H113">
            <v>10.9</v>
          </cell>
          <cell r="K113">
            <v>1</v>
          </cell>
        </row>
        <row r="114">
          <cell r="H114">
            <v>7.88</v>
          </cell>
          <cell r="K114">
            <v>1</v>
          </cell>
        </row>
        <row r="115">
          <cell r="H115">
            <v>10.17</v>
          </cell>
          <cell r="K115">
            <v>1</v>
          </cell>
        </row>
        <row r="116">
          <cell r="H116">
            <v>10.38</v>
          </cell>
          <cell r="K116">
            <v>1</v>
          </cell>
        </row>
        <row r="117">
          <cell r="H117">
            <v>9.0833333333333339</v>
          </cell>
          <cell r="K117">
            <v>1</v>
          </cell>
        </row>
        <row r="118">
          <cell r="H118">
            <v>7.44</v>
          </cell>
          <cell r="K118">
            <v>1</v>
          </cell>
        </row>
        <row r="119">
          <cell r="H119">
            <v>11.38</v>
          </cell>
          <cell r="K119">
            <v>1</v>
          </cell>
        </row>
        <row r="120">
          <cell r="H120">
            <v>11.83</v>
          </cell>
          <cell r="K120">
            <v>1</v>
          </cell>
        </row>
        <row r="121">
          <cell r="H121">
            <v>10.3</v>
          </cell>
          <cell r="K121">
            <v>1</v>
          </cell>
        </row>
        <row r="122">
          <cell r="H122">
            <v>10.130000000000001</v>
          </cell>
          <cell r="K122">
            <v>1</v>
          </cell>
        </row>
        <row r="123">
          <cell r="H123">
            <v>12.88</v>
          </cell>
          <cell r="K123">
            <v>1</v>
          </cell>
        </row>
        <row r="124">
          <cell r="H124">
            <v>11.12</v>
          </cell>
          <cell r="K124">
            <v>1</v>
          </cell>
        </row>
        <row r="125">
          <cell r="H125">
            <v>11</v>
          </cell>
          <cell r="K125">
            <v>1</v>
          </cell>
        </row>
        <row r="126">
          <cell r="H126">
            <v>10.5</v>
          </cell>
          <cell r="K126">
            <v>1</v>
          </cell>
        </row>
        <row r="127">
          <cell r="H127">
            <v>11</v>
          </cell>
          <cell r="K127">
            <v>1</v>
          </cell>
        </row>
        <row r="128">
          <cell r="H128">
            <v>11</v>
          </cell>
          <cell r="K128">
            <v>1</v>
          </cell>
        </row>
        <row r="129">
          <cell r="H129">
            <v>9.42</v>
          </cell>
          <cell r="K129">
            <v>1</v>
          </cell>
        </row>
        <row r="130">
          <cell r="H130">
            <v>11.58</v>
          </cell>
          <cell r="K130">
            <v>1</v>
          </cell>
        </row>
        <row r="131">
          <cell r="H131">
            <v>5.496666666666667</v>
          </cell>
          <cell r="K131">
            <v>1</v>
          </cell>
        </row>
        <row r="132">
          <cell r="H132">
            <v>9.875</v>
          </cell>
          <cell r="K132">
            <v>1</v>
          </cell>
        </row>
        <row r="133">
          <cell r="H133">
            <v>11.41</v>
          </cell>
          <cell r="K133">
            <v>1</v>
          </cell>
        </row>
        <row r="134">
          <cell r="H134">
            <v>9.4166666666666661</v>
          </cell>
          <cell r="K134">
            <v>1</v>
          </cell>
        </row>
        <row r="135">
          <cell r="H135">
            <v>12.66</v>
          </cell>
          <cell r="K135">
            <v>1</v>
          </cell>
        </row>
        <row r="136">
          <cell r="H136">
            <v>10</v>
          </cell>
          <cell r="K136">
            <v>1</v>
          </cell>
        </row>
        <row r="137">
          <cell r="H137">
            <v>11.833333333333334</v>
          </cell>
          <cell r="K137">
            <v>1</v>
          </cell>
        </row>
        <row r="138">
          <cell r="H138">
            <v>11.67</v>
          </cell>
          <cell r="K138">
            <v>1</v>
          </cell>
        </row>
        <row r="139">
          <cell r="H139">
            <v>12</v>
          </cell>
          <cell r="K139">
            <v>1</v>
          </cell>
        </row>
        <row r="140">
          <cell r="H140">
            <v>11.5</v>
          </cell>
          <cell r="K140">
            <v>1</v>
          </cell>
        </row>
        <row r="141">
          <cell r="H141">
            <v>9.25</v>
          </cell>
          <cell r="K141">
            <v>1</v>
          </cell>
        </row>
        <row r="142">
          <cell r="H142">
            <v>8.875</v>
          </cell>
          <cell r="K142">
            <v>1</v>
          </cell>
        </row>
        <row r="143">
          <cell r="H143">
            <v>9.5</v>
          </cell>
          <cell r="K143">
            <v>1</v>
          </cell>
        </row>
        <row r="144">
          <cell r="H144">
            <v>11.25</v>
          </cell>
          <cell r="K144">
            <v>1</v>
          </cell>
        </row>
        <row r="145">
          <cell r="H145">
            <v>10.88</v>
          </cell>
          <cell r="K145">
            <v>1</v>
          </cell>
        </row>
        <row r="146">
          <cell r="H146">
            <v>12.16</v>
          </cell>
          <cell r="K146">
            <v>1</v>
          </cell>
        </row>
        <row r="147">
          <cell r="H147">
            <v>11.75</v>
          </cell>
          <cell r="K147">
            <v>1</v>
          </cell>
        </row>
        <row r="148">
          <cell r="H148">
            <v>8.4166666666666679</v>
          </cell>
          <cell r="K148">
            <v>1</v>
          </cell>
        </row>
        <row r="149">
          <cell r="H149">
            <v>10.93</v>
          </cell>
          <cell r="K149">
            <v>1</v>
          </cell>
        </row>
        <row r="150">
          <cell r="H150">
            <v>10.5</v>
          </cell>
          <cell r="K150">
            <v>1</v>
          </cell>
        </row>
        <row r="151">
          <cell r="H151">
            <v>11.83</v>
          </cell>
          <cell r="K151">
            <v>1</v>
          </cell>
        </row>
        <row r="152">
          <cell r="H152">
            <v>6.91</v>
          </cell>
          <cell r="K152">
            <v>1</v>
          </cell>
        </row>
        <row r="153">
          <cell r="H153">
            <v>13.083333333333334</v>
          </cell>
          <cell r="K153">
            <v>1</v>
          </cell>
        </row>
        <row r="154">
          <cell r="H154">
            <v>10.67</v>
          </cell>
          <cell r="K154">
            <v>1</v>
          </cell>
        </row>
        <row r="155">
          <cell r="H155">
            <v>12</v>
          </cell>
          <cell r="K155">
            <v>1</v>
          </cell>
        </row>
        <row r="156">
          <cell r="H156">
            <v>8.16</v>
          </cell>
          <cell r="K156">
            <v>1</v>
          </cell>
        </row>
        <row r="157">
          <cell r="H157">
            <v>10</v>
          </cell>
          <cell r="K157">
            <v>1</v>
          </cell>
        </row>
        <row r="158">
          <cell r="H158">
            <v>12.746666666666666</v>
          </cell>
          <cell r="K158">
            <v>1</v>
          </cell>
        </row>
        <row r="159">
          <cell r="H159">
            <v>9.620000000000001</v>
          </cell>
          <cell r="K159">
            <v>1</v>
          </cell>
        </row>
        <row r="160">
          <cell r="H160">
            <v>13.25</v>
          </cell>
          <cell r="K160">
            <v>1</v>
          </cell>
        </row>
        <row r="161">
          <cell r="H161">
            <v>11.5</v>
          </cell>
          <cell r="K161">
            <v>1</v>
          </cell>
        </row>
        <row r="162">
          <cell r="H162">
            <v>10.66</v>
          </cell>
          <cell r="K162">
            <v>1</v>
          </cell>
        </row>
        <row r="163">
          <cell r="H163">
            <v>12.083333333333332</v>
          </cell>
          <cell r="K163">
            <v>1</v>
          </cell>
        </row>
        <row r="164">
          <cell r="H164">
            <v>11.25</v>
          </cell>
          <cell r="K164">
            <v>1</v>
          </cell>
        </row>
        <row r="165">
          <cell r="H165">
            <v>9.74</v>
          </cell>
          <cell r="K165">
            <v>1</v>
          </cell>
        </row>
        <row r="166">
          <cell r="H166">
            <v>10</v>
          </cell>
          <cell r="K166">
            <v>1</v>
          </cell>
        </row>
        <row r="167">
          <cell r="H167">
            <v>11.333333333333332</v>
          </cell>
          <cell r="K167">
            <v>1</v>
          </cell>
        </row>
        <row r="168">
          <cell r="H168">
            <v>10</v>
          </cell>
          <cell r="K168">
            <v>1</v>
          </cell>
        </row>
        <row r="169">
          <cell r="H169">
            <v>7.875</v>
          </cell>
          <cell r="K169">
            <v>1</v>
          </cell>
        </row>
        <row r="170">
          <cell r="H170">
            <v>10.16</v>
          </cell>
          <cell r="K170">
            <v>1</v>
          </cell>
        </row>
        <row r="171">
          <cell r="H171">
            <v>6.91</v>
          </cell>
          <cell r="K171">
            <v>1</v>
          </cell>
        </row>
        <row r="172">
          <cell r="H172">
            <v>10</v>
          </cell>
          <cell r="K172">
            <v>1</v>
          </cell>
        </row>
      </sheetData>
      <sheetData sheetId="4">
        <row r="13">
          <cell r="H13">
            <v>13.0625</v>
          </cell>
          <cell r="K13">
            <v>1</v>
          </cell>
        </row>
        <row r="14">
          <cell r="H14">
            <v>11.5</v>
          </cell>
          <cell r="K14">
            <v>1</v>
          </cell>
        </row>
        <row r="15">
          <cell r="H15">
            <v>12</v>
          </cell>
          <cell r="K15">
            <v>1</v>
          </cell>
        </row>
        <row r="16">
          <cell r="H16">
            <v>10</v>
          </cell>
          <cell r="K16">
            <v>1</v>
          </cell>
        </row>
        <row r="17">
          <cell r="H17">
            <v>10.08</v>
          </cell>
          <cell r="K17">
            <v>1</v>
          </cell>
        </row>
        <row r="18">
          <cell r="H18">
            <v>14</v>
          </cell>
          <cell r="K18">
            <v>1</v>
          </cell>
        </row>
        <row r="19">
          <cell r="H19">
            <v>13.129999999999999</v>
          </cell>
          <cell r="K19">
            <v>1</v>
          </cell>
        </row>
        <row r="20">
          <cell r="H20">
            <v>10.87</v>
          </cell>
          <cell r="K20">
            <v>1</v>
          </cell>
        </row>
        <row r="21">
          <cell r="H21">
            <v>13.88</v>
          </cell>
          <cell r="K21">
            <v>1</v>
          </cell>
        </row>
        <row r="22">
          <cell r="H22">
            <v>10.67</v>
          </cell>
          <cell r="K22">
            <v>1</v>
          </cell>
        </row>
        <row r="23">
          <cell r="H23">
            <v>14.63</v>
          </cell>
          <cell r="K23">
            <v>1</v>
          </cell>
        </row>
        <row r="24">
          <cell r="H24">
            <v>14.31</v>
          </cell>
          <cell r="K24">
            <v>1</v>
          </cell>
        </row>
        <row r="25">
          <cell r="H25">
            <v>14.31</v>
          </cell>
          <cell r="K25">
            <v>1</v>
          </cell>
        </row>
        <row r="26">
          <cell r="H26">
            <v>10.55</v>
          </cell>
          <cell r="K26">
            <v>1</v>
          </cell>
        </row>
        <row r="27">
          <cell r="H27">
            <v>10.25</v>
          </cell>
          <cell r="K27">
            <v>1</v>
          </cell>
        </row>
        <row r="28">
          <cell r="H28">
            <v>12.75</v>
          </cell>
          <cell r="K28">
            <v>1</v>
          </cell>
        </row>
        <row r="29">
          <cell r="H29">
            <v>14.309999999999999</v>
          </cell>
          <cell r="K29">
            <v>1</v>
          </cell>
        </row>
        <row r="30">
          <cell r="H30">
            <v>10.5</v>
          </cell>
          <cell r="K30">
            <v>1</v>
          </cell>
        </row>
        <row r="31">
          <cell r="H31">
            <v>11.5</v>
          </cell>
          <cell r="K31">
            <v>1</v>
          </cell>
        </row>
        <row r="32">
          <cell r="H32">
            <v>10.26</v>
          </cell>
          <cell r="K32">
            <v>1</v>
          </cell>
        </row>
        <row r="33">
          <cell r="H33">
            <v>15.5</v>
          </cell>
          <cell r="K33">
            <v>1</v>
          </cell>
        </row>
        <row r="34">
          <cell r="H34">
            <v>13.56</v>
          </cell>
          <cell r="K34">
            <v>1</v>
          </cell>
        </row>
        <row r="35">
          <cell r="H35">
            <v>14.5</v>
          </cell>
          <cell r="K35">
            <v>1</v>
          </cell>
        </row>
        <row r="36">
          <cell r="H36">
            <v>13</v>
          </cell>
          <cell r="K36">
            <v>1</v>
          </cell>
        </row>
        <row r="37">
          <cell r="H37">
            <v>11.3125</v>
          </cell>
          <cell r="K37">
            <v>1</v>
          </cell>
        </row>
        <row r="38">
          <cell r="H38">
            <v>11.75</v>
          </cell>
          <cell r="K38">
            <v>1</v>
          </cell>
        </row>
        <row r="39">
          <cell r="H39">
            <v>11.625</v>
          </cell>
          <cell r="K39">
            <v>1</v>
          </cell>
        </row>
        <row r="40">
          <cell r="H40">
            <v>12.96</v>
          </cell>
          <cell r="K40">
            <v>1</v>
          </cell>
        </row>
        <row r="41">
          <cell r="H41">
            <v>14</v>
          </cell>
          <cell r="K41">
            <v>1</v>
          </cell>
        </row>
        <row r="42">
          <cell r="H42">
            <v>13.5</v>
          </cell>
          <cell r="K42">
            <v>1</v>
          </cell>
        </row>
        <row r="43">
          <cell r="H43">
            <v>14</v>
          </cell>
          <cell r="K43">
            <v>1</v>
          </cell>
        </row>
        <row r="44">
          <cell r="H44">
            <v>10.5</v>
          </cell>
          <cell r="K44">
            <v>1</v>
          </cell>
        </row>
        <row r="45">
          <cell r="H45">
            <v>10.09</v>
          </cell>
          <cell r="K45">
            <v>1</v>
          </cell>
        </row>
        <row r="46">
          <cell r="H46">
            <v>11.620000000000001</v>
          </cell>
          <cell r="K46">
            <v>1</v>
          </cell>
        </row>
        <row r="47">
          <cell r="H47">
            <v>9</v>
          </cell>
          <cell r="K47">
            <v>1</v>
          </cell>
        </row>
        <row r="48">
          <cell r="H48">
            <v>15.5</v>
          </cell>
          <cell r="K48">
            <v>1</v>
          </cell>
        </row>
        <row r="49">
          <cell r="H49">
            <v>14.5</v>
          </cell>
          <cell r="K49">
            <v>1</v>
          </cell>
        </row>
        <row r="50">
          <cell r="H50">
            <v>15.25</v>
          </cell>
          <cell r="K50">
            <v>1</v>
          </cell>
        </row>
        <row r="51">
          <cell r="H51">
            <v>10.1875</v>
          </cell>
          <cell r="K51">
            <v>1</v>
          </cell>
        </row>
        <row r="52">
          <cell r="H52">
            <v>16.5</v>
          </cell>
          <cell r="K52">
            <v>1</v>
          </cell>
        </row>
        <row r="53">
          <cell r="H53">
            <v>14.25</v>
          </cell>
          <cell r="K53">
            <v>1</v>
          </cell>
        </row>
        <row r="54">
          <cell r="H54">
            <v>14.68</v>
          </cell>
          <cell r="K54">
            <v>1</v>
          </cell>
        </row>
        <row r="55">
          <cell r="H55">
            <v>10.25</v>
          </cell>
          <cell r="K55">
            <v>1</v>
          </cell>
        </row>
        <row r="56">
          <cell r="H56">
            <v>15.75</v>
          </cell>
          <cell r="K56">
            <v>1</v>
          </cell>
        </row>
        <row r="57">
          <cell r="H57">
            <v>12.629999999999999</v>
          </cell>
          <cell r="K57">
            <v>1</v>
          </cell>
        </row>
        <row r="58">
          <cell r="H58">
            <v>11.809999999999999</v>
          </cell>
          <cell r="K58">
            <v>1</v>
          </cell>
        </row>
        <row r="59">
          <cell r="H59">
            <v>15.25</v>
          </cell>
          <cell r="K59">
            <v>1</v>
          </cell>
        </row>
        <row r="60">
          <cell r="H60">
            <v>15.88</v>
          </cell>
          <cell r="K60">
            <v>1</v>
          </cell>
        </row>
        <row r="61">
          <cell r="H61">
            <v>11.45</v>
          </cell>
          <cell r="K61">
            <v>1</v>
          </cell>
        </row>
        <row r="62">
          <cell r="H62">
            <v>13.97</v>
          </cell>
          <cell r="K62">
            <v>1</v>
          </cell>
        </row>
        <row r="63">
          <cell r="H63">
            <v>15</v>
          </cell>
          <cell r="K63">
            <v>1</v>
          </cell>
        </row>
        <row r="64">
          <cell r="H64">
            <v>14.42</v>
          </cell>
          <cell r="K64">
            <v>1</v>
          </cell>
        </row>
        <row r="65">
          <cell r="H65">
            <v>14.83</v>
          </cell>
          <cell r="K65">
            <v>1</v>
          </cell>
        </row>
        <row r="66">
          <cell r="H66">
            <v>12.879999999999999</v>
          </cell>
          <cell r="K66">
            <v>1</v>
          </cell>
        </row>
        <row r="67">
          <cell r="H67">
            <v>10.629999999999999</v>
          </cell>
          <cell r="K67">
            <v>1</v>
          </cell>
        </row>
        <row r="68">
          <cell r="H68">
            <v>14</v>
          </cell>
          <cell r="K68">
            <v>1</v>
          </cell>
        </row>
        <row r="69">
          <cell r="H69">
            <v>13.375</v>
          </cell>
          <cell r="K69">
            <v>1</v>
          </cell>
        </row>
        <row r="70">
          <cell r="H70">
            <v>10.620000000000001</v>
          </cell>
          <cell r="K70">
            <v>1</v>
          </cell>
        </row>
        <row r="71">
          <cell r="H71">
            <v>10.0625</v>
          </cell>
          <cell r="K71">
            <v>1</v>
          </cell>
        </row>
        <row r="72">
          <cell r="H72">
            <v>13.916666666666668</v>
          </cell>
          <cell r="K72">
            <v>1</v>
          </cell>
        </row>
        <row r="73">
          <cell r="H73">
            <v>13</v>
          </cell>
          <cell r="K73">
            <v>1</v>
          </cell>
        </row>
        <row r="74">
          <cell r="H74">
            <v>11.190000000000001</v>
          </cell>
          <cell r="K74">
            <v>1</v>
          </cell>
        </row>
        <row r="75">
          <cell r="H75">
            <v>13.75</v>
          </cell>
          <cell r="K75">
            <v>1</v>
          </cell>
        </row>
        <row r="76">
          <cell r="H76">
            <v>10</v>
          </cell>
          <cell r="K76">
            <v>1</v>
          </cell>
        </row>
        <row r="77">
          <cell r="H77">
            <v>14.5</v>
          </cell>
          <cell r="K77">
            <v>1</v>
          </cell>
        </row>
        <row r="78">
          <cell r="H78">
            <v>16.43</v>
          </cell>
          <cell r="K78">
            <v>1</v>
          </cell>
        </row>
        <row r="79">
          <cell r="H79">
            <v>10.48</v>
          </cell>
          <cell r="K79">
            <v>1</v>
          </cell>
        </row>
        <row r="80">
          <cell r="H80">
            <v>11</v>
          </cell>
          <cell r="K80">
            <v>1</v>
          </cell>
        </row>
        <row r="81">
          <cell r="H81">
            <v>10.42</v>
          </cell>
          <cell r="K81">
            <v>1</v>
          </cell>
        </row>
        <row r="82">
          <cell r="H82">
            <v>14.375</v>
          </cell>
          <cell r="K82">
            <v>1</v>
          </cell>
        </row>
        <row r="83">
          <cell r="H83">
            <v>14.12</v>
          </cell>
          <cell r="K83">
            <v>1</v>
          </cell>
        </row>
        <row r="84">
          <cell r="H84">
            <v>12.309999999999999</v>
          </cell>
          <cell r="K84">
            <v>1</v>
          </cell>
        </row>
        <row r="85">
          <cell r="H85">
            <v>9.5</v>
          </cell>
          <cell r="K85">
            <v>1</v>
          </cell>
        </row>
        <row r="86">
          <cell r="H86">
            <v>12.93</v>
          </cell>
          <cell r="K86">
            <v>1</v>
          </cell>
        </row>
        <row r="87">
          <cell r="H87">
            <v>11.6875</v>
          </cell>
          <cell r="K87">
            <v>1</v>
          </cell>
        </row>
        <row r="88">
          <cell r="H88">
            <v>11.125</v>
          </cell>
          <cell r="K88">
            <v>1</v>
          </cell>
        </row>
        <row r="89">
          <cell r="H89">
            <v>12.25</v>
          </cell>
          <cell r="K89">
            <v>1</v>
          </cell>
        </row>
        <row r="90">
          <cell r="H90">
            <v>11.435</v>
          </cell>
          <cell r="K90">
            <v>1</v>
          </cell>
        </row>
        <row r="91">
          <cell r="H91">
            <v>13.99</v>
          </cell>
          <cell r="K91">
            <v>1</v>
          </cell>
        </row>
        <row r="92">
          <cell r="H92">
            <v>13.83</v>
          </cell>
          <cell r="K92">
            <v>1</v>
          </cell>
        </row>
        <row r="93">
          <cell r="H93">
            <v>12.62</v>
          </cell>
          <cell r="K93">
            <v>1</v>
          </cell>
        </row>
        <row r="94">
          <cell r="H94">
            <v>13.059999999999999</v>
          </cell>
          <cell r="K94">
            <v>1</v>
          </cell>
        </row>
        <row r="95">
          <cell r="H95">
            <v>10.75</v>
          </cell>
          <cell r="K95">
            <v>1</v>
          </cell>
        </row>
        <row r="96">
          <cell r="H96">
            <v>13</v>
          </cell>
          <cell r="K96">
            <v>1</v>
          </cell>
        </row>
        <row r="97">
          <cell r="H97">
            <v>14.370000000000001</v>
          </cell>
          <cell r="K97">
            <v>1</v>
          </cell>
        </row>
        <row r="98">
          <cell r="H98">
            <v>12.0625</v>
          </cell>
          <cell r="K98">
            <v>1</v>
          </cell>
        </row>
        <row r="99">
          <cell r="H99">
            <v>15.87</v>
          </cell>
          <cell r="K99">
            <v>1</v>
          </cell>
        </row>
        <row r="100">
          <cell r="H100">
            <v>12.21</v>
          </cell>
          <cell r="K100">
            <v>1</v>
          </cell>
        </row>
        <row r="101">
          <cell r="H101">
            <v>15.5</v>
          </cell>
          <cell r="K101">
            <v>1</v>
          </cell>
        </row>
        <row r="102">
          <cell r="H102">
            <v>16.119999999999997</v>
          </cell>
          <cell r="K102">
            <v>1</v>
          </cell>
        </row>
        <row r="103">
          <cell r="H103">
            <v>12.69</v>
          </cell>
          <cell r="K103">
            <v>1</v>
          </cell>
        </row>
        <row r="104">
          <cell r="H104">
            <v>16.369999999999997</v>
          </cell>
          <cell r="K104">
            <v>1</v>
          </cell>
        </row>
        <row r="105">
          <cell r="H105">
            <v>12.879999999999999</v>
          </cell>
          <cell r="K105">
            <v>1</v>
          </cell>
        </row>
        <row r="106">
          <cell r="H106">
            <v>12</v>
          </cell>
          <cell r="K106">
            <v>1</v>
          </cell>
        </row>
        <row r="107">
          <cell r="H107">
            <v>15.375</v>
          </cell>
          <cell r="K107">
            <v>1</v>
          </cell>
        </row>
        <row r="108">
          <cell r="H108">
            <v>15</v>
          </cell>
          <cell r="K108">
            <v>1</v>
          </cell>
        </row>
        <row r="109">
          <cell r="H109">
            <v>10.1875</v>
          </cell>
          <cell r="K109">
            <v>1</v>
          </cell>
        </row>
        <row r="110">
          <cell r="H110">
            <v>15</v>
          </cell>
          <cell r="K110">
            <v>1</v>
          </cell>
        </row>
        <row r="111">
          <cell r="H111">
            <v>10.94</v>
          </cell>
          <cell r="K111">
            <v>1</v>
          </cell>
        </row>
        <row r="112">
          <cell r="H112">
            <v>10.5</v>
          </cell>
          <cell r="K112">
            <v>1</v>
          </cell>
        </row>
        <row r="113">
          <cell r="H113">
            <v>10.25</v>
          </cell>
          <cell r="K113">
            <v>1</v>
          </cell>
        </row>
        <row r="114">
          <cell r="H114">
            <v>13.25</v>
          </cell>
          <cell r="K114">
            <v>1</v>
          </cell>
        </row>
        <row r="115">
          <cell r="H115">
            <v>13.87</v>
          </cell>
          <cell r="K115">
            <v>1</v>
          </cell>
        </row>
        <row r="116">
          <cell r="H116">
            <v>12.5</v>
          </cell>
          <cell r="K116">
            <v>1</v>
          </cell>
        </row>
        <row r="117">
          <cell r="H117">
            <v>13.78</v>
          </cell>
          <cell r="K117">
            <v>1</v>
          </cell>
        </row>
        <row r="118">
          <cell r="H118">
            <v>14.5</v>
          </cell>
          <cell r="K118">
            <v>1</v>
          </cell>
        </row>
        <row r="119">
          <cell r="H119">
            <v>10.119999999999999</v>
          </cell>
          <cell r="K119">
            <v>1</v>
          </cell>
        </row>
        <row r="120">
          <cell r="H120">
            <v>14</v>
          </cell>
          <cell r="K120">
            <v>1</v>
          </cell>
        </row>
        <row r="121">
          <cell r="H121">
            <v>13</v>
          </cell>
          <cell r="K121">
            <v>1</v>
          </cell>
        </row>
        <row r="122">
          <cell r="H122">
            <v>11</v>
          </cell>
          <cell r="K122">
            <v>1</v>
          </cell>
        </row>
        <row r="123">
          <cell r="H123">
            <v>14.3125</v>
          </cell>
          <cell r="K123">
            <v>1</v>
          </cell>
        </row>
        <row r="124">
          <cell r="H124">
            <v>11.5</v>
          </cell>
          <cell r="K124">
            <v>1</v>
          </cell>
        </row>
        <row r="125">
          <cell r="H125">
            <v>13</v>
          </cell>
          <cell r="K125">
            <v>1</v>
          </cell>
        </row>
        <row r="126">
          <cell r="H126">
            <v>14.21</v>
          </cell>
          <cell r="K126">
            <v>1</v>
          </cell>
        </row>
        <row r="127">
          <cell r="H127">
            <v>13</v>
          </cell>
          <cell r="K127">
            <v>1</v>
          </cell>
        </row>
        <row r="128">
          <cell r="H128">
            <v>10.43</v>
          </cell>
          <cell r="K128">
            <v>1</v>
          </cell>
        </row>
        <row r="129">
          <cell r="H129">
            <v>13</v>
          </cell>
          <cell r="K129">
            <v>1</v>
          </cell>
        </row>
        <row r="130">
          <cell r="H130">
            <v>16</v>
          </cell>
          <cell r="K130">
            <v>1</v>
          </cell>
        </row>
        <row r="131">
          <cell r="H131">
            <v>13.25</v>
          </cell>
          <cell r="K131">
            <v>1</v>
          </cell>
        </row>
        <row r="132">
          <cell r="H132">
            <v>15.25</v>
          </cell>
          <cell r="K132">
            <v>1</v>
          </cell>
        </row>
        <row r="133">
          <cell r="H133">
            <v>12.1</v>
          </cell>
          <cell r="K133">
            <v>1</v>
          </cell>
        </row>
        <row r="134">
          <cell r="H134">
            <v>10.059999999999999</v>
          </cell>
          <cell r="K134">
            <v>1</v>
          </cell>
        </row>
        <row r="135">
          <cell r="H135">
            <v>11.559999999999999</v>
          </cell>
          <cell r="K135">
            <v>1</v>
          </cell>
        </row>
        <row r="136">
          <cell r="H136">
            <v>11.940000000000001</v>
          </cell>
          <cell r="K136">
            <v>1</v>
          </cell>
        </row>
        <row r="137">
          <cell r="H137">
            <v>12.8125</v>
          </cell>
          <cell r="K137">
            <v>1</v>
          </cell>
        </row>
        <row r="138">
          <cell r="H138">
            <v>13.5</v>
          </cell>
          <cell r="K138">
            <v>1</v>
          </cell>
        </row>
        <row r="139">
          <cell r="H139">
            <v>11.8125</v>
          </cell>
          <cell r="K139">
            <v>1</v>
          </cell>
        </row>
        <row r="140">
          <cell r="H140">
            <v>11.75</v>
          </cell>
          <cell r="K140">
            <v>1</v>
          </cell>
        </row>
        <row r="141">
          <cell r="H141">
            <v>14.67</v>
          </cell>
          <cell r="K141">
            <v>1</v>
          </cell>
        </row>
        <row r="142">
          <cell r="H142">
            <v>15.5</v>
          </cell>
          <cell r="K142">
            <v>1</v>
          </cell>
        </row>
        <row r="143">
          <cell r="H143">
            <v>14.186999999999999</v>
          </cell>
          <cell r="K143">
            <v>1</v>
          </cell>
        </row>
        <row r="144">
          <cell r="H144">
            <v>10.75</v>
          </cell>
          <cell r="K144">
            <v>1</v>
          </cell>
        </row>
        <row r="145">
          <cell r="H145">
            <v>14.12</v>
          </cell>
          <cell r="K145">
            <v>1</v>
          </cell>
        </row>
        <row r="146">
          <cell r="H146">
            <v>17.060000000000002</v>
          </cell>
          <cell r="K146">
            <v>1</v>
          </cell>
        </row>
        <row r="147">
          <cell r="H147">
            <v>13.52</v>
          </cell>
          <cell r="K147">
            <v>1</v>
          </cell>
        </row>
        <row r="148">
          <cell r="H148">
            <v>13.719999999999999</v>
          </cell>
          <cell r="K148">
            <v>1</v>
          </cell>
        </row>
        <row r="149">
          <cell r="H149">
            <v>12.34</v>
          </cell>
          <cell r="K149">
            <v>1</v>
          </cell>
        </row>
        <row r="150">
          <cell r="H150">
            <v>12.37</v>
          </cell>
          <cell r="K150">
            <v>1</v>
          </cell>
        </row>
        <row r="151">
          <cell r="H151">
            <v>10.625</v>
          </cell>
          <cell r="K151">
            <v>1</v>
          </cell>
        </row>
        <row r="152">
          <cell r="H152">
            <v>11.3</v>
          </cell>
          <cell r="K152">
            <v>1</v>
          </cell>
        </row>
        <row r="153">
          <cell r="H153">
            <v>13.760000000000002</v>
          </cell>
          <cell r="K153">
            <v>1</v>
          </cell>
        </row>
        <row r="154">
          <cell r="H154">
            <v>8.625</v>
          </cell>
          <cell r="K154">
            <v>1</v>
          </cell>
        </row>
        <row r="155">
          <cell r="H155">
            <v>14.75</v>
          </cell>
          <cell r="K155">
            <v>1</v>
          </cell>
        </row>
        <row r="156">
          <cell r="H156">
            <v>11.75</v>
          </cell>
          <cell r="K156">
            <v>1</v>
          </cell>
        </row>
        <row r="157">
          <cell r="H157">
            <v>16.130000000000003</v>
          </cell>
          <cell r="K157">
            <v>1</v>
          </cell>
        </row>
        <row r="158">
          <cell r="H158">
            <v>13.875</v>
          </cell>
          <cell r="K158">
            <v>1</v>
          </cell>
        </row>
        <row r="159">
          <cell r="H159">
            <v>12.43</v>
          </cell>
          <cell r="K159">
            <v>1</v>
          </cell>
        </row>
        <row r="160">
          <cell r="H160">
            <v>16.18</v>
          </cell>
          <cell r="K160">
            <v>1</v>
          </cell>
        </row>
        <row r="161">
          <cell r="H161">
            <v>13.5</v>
          </cell>
          <cell r="K161">
            <v>1</v>
          </cell>
        </row>
        <row r="162">
          <cell r="H162">
            <v>14.8125</v>
          </cell>
          <cell r="K162">
            <v>1</v>
          </cell>
        </row>
        <row r="163">
          <cell r="H163">
            <v>14</v>
          </cell>
          <cell r="K163">
            <v>1</v>
          </cell>
        </row>
        <row r="164">
          <cell r="H164">
            <v>7.1869999999999994</v>
          </cell>
          <cell r="K164">
            <v>1</v>
          </cell>
        </row>
        <row r="165">
          <cell r="H165">
            <v>14.0625</v>
          </cell>
          <cell r="K165">
            <v>1</v>
          </cell>
        </row>
        <row r="166">
          <cell r="H166">
            <v>13.379999999999999</v>
          </cell>
          <cell r="K166">
            <v>1</v>
          </cell>
        </row>
        <row r="167">
          <cell r="H167">
            <v>14.38</v>
          </cell>
          <cell r="K167">
            <v>1</v>
          </cell>
        </row>
        <row r="168">
          <cell r="H168">
            <v>13.44</v>
          </cell>
          <cell r="K168">
            <v>1</v>
          </cell>
        </row>
        <row r="169">
          <cell r="H169">
            <v>13.1875</v>
          </cell>
          <cell r="K169">
            <v>1</v>
          </cell>
        </row>
        <row r="170">
          <cell r="H170">
            <v>12.88</v>
          </cell>
          <cell r="K170">
            <v>1</v>
          </cell>
        </row>
        <row r="171">
          <cell r="H171">
            <v>12.94</v>
          </cell>
          <cell r="K171">
            <v>1</v>
          </cell>
        </row>
        <row r="172">
          <cell r="H172">
            <v>12</v>
          </cell>
          <cell r="K172">
            <v>1</v>
          </cell>
        </row>
      </sheetData>
      <sheetData sheetId="5">
        <row r="13">
          <cell r="J13">
            <v>13.166666666666666</v>
          </cell>
          <cell r="M13">
            <v>1</v>
          </cell>
        </row>
        <row r="14">
          <cell r="J14">
            <v>7.666666666666667</v>
          </cell>
          <cell r="M14">
            <v>1</v>
          </cell>
        </row>
        <row r="15">
          <cell r="J15">
            <v>8.3333333333333339</v>
          </cell>
          <cell r="M15">
            <v>1</v>
          </cell>
        </row>
        <row r="16">
          <cell r="J16">
            <v>10.833333333333334</v>
          </cell>
          <cell r="M16">
            <v>1</v>
          </cell>
        </row>
        <row r="17">
          <cell r="J17">
            <v>10.833333333333334</v>
          </cell>
          <cell r="M17">
            <v>1</v>
          </cell>
        </row>
        <row r="18">
          <cell r="J18">
            <v>6.666666666666667</v>
          </cell>
          <cell r="M18">
            <v>1</v>
          </cell>
        </row>
        <row r="19">
          <cell r="J19">
            <v>7.5</v>
          </cell>
          <cell r="M19">
            <v>1</v>
          </cell>
        </row>
        <row r="20">
          <cell r="J20">
            <v>10.83</v>
          </cell>
          <cell r="M20">
            <v>1</v>
          </cell>
        </row>
        <row r="21">
          <cell r="J21">
            <v>8.413333333333334</v>
          </cell>
          <cell r="M21">
            <v>1</v>
          </cell>
        </row>
        <row r="22">
          <cell r="J22">
            <v>8.6666666666666661</v>
          </cell>
          <cell r="M22">
            <v>1</v>
          </cell>
        </row>
        <row r="23">
          <cell r="J23">
            <v>11.833333333333334</v>
          </cell>
          <cell r="M23">
            <v>1</v>
          </cell>
        </row>
        <row r="24">
          <cell r="J24">
            <v>9.3333333333333339</v>
          </cell>
          <cell r="M24">
            <v>1</v>
          </cell>
        </row>
        <row r="25">
          <cell r="J25">
            <v>8.9166666666666661</v>
          </cell>
          <cell r="M25">
            <v>1</v>
          </cell>
        </row>
        <row r="26">
          <cell r="J26">
            <v>9.08</v>
          </cell>
          <cell r="M26">
            <v>1</v>
          </cell>
        </row>
        <row r="27">
          <cell r="J27">
            <v>9.1666666666666661</v>
          </cell>
          <cell r="M27">
            <v>1</v>
          </cell>
        </row>
        <row r="28">
          <cell r="J28">
            <v>6.166666666666667</v>
          </cell>
          <cell r="M28">
            <v>1</v>
          </cell>
        </row>
        <row r="29">
          <cell r="J29">
            <v>7</v>
          </cell>
          <cell r="M29">
            <v>1</v>
          </cell>
        </row>
        <row r="30">
          <cell r="J30">
            <v>9.5</v>
          </cell>
          <cell r="M30">
            <v>1</v>
          </cell>
        </row>
        <row r="31">
          <cell r="J31">
            <v>11</v>
          </cell>
          <cell r="M31">
            <v>1</v>
          </cell>
        </row>
        <row r="32">
          <cell r="J32">
            <v>7.666666666666667</v>
          </cell>
          <cell r="M32">
            <v>2</v>
          </cell>
        </row>
        <row r="33">
          <cell r="J33">
            <v>10</v>
          </cell>
          <cell r="M33">
            <v>1</v>
          </cell>
        </row>
        <row r="34">
          <cell r="J34">
            <v>8.3333333333333339</v>
          </cell>
          <cell r="M34">
            <v>1</v>
          </cell>
        </row>
        <row r="35">
          <cell r="J35">
            <v>7.5</v>
          </cell>
          <cell r="M35">
            <v>1</v>
          </cell>
        </row>
        <row r="36">
          <cell r="J36">
            <v>11.166666666666666</v>
          </cell>
          <cell r="M36">
            <v>1</v>
          </cell>
        </row>
        <row r="37">
          <cell r="J37">
            <v>10.166666666666666</v>
          </cell>
          <cell r="M37">
            <v>1</v>
          </cell>
        </row>
        <row r="38">
          <cell r="J38">
            <v>8.3333333333333339</v>
          </cell>
          <cell r="M38">
            <v>1</v>
          </cell>
        </row>
        <row r="39">
          <cell r="J39">
            <v>9.9166666666666661</v>
          </cell>
          <cell r="M39">
            <v>1</v>
          </cell>
        </row>
        <row r="40">
          <cell r="J40">
            <v>8.6666666666666661</v>
          </cell>
          <cell r="M40">
            <v>1</v>
          </cell>
        </row>
        <row r="41">
          <cell r="J41">
            <v>8.1666666666666661</v>
          </cell>
          <cell r="M41">
            <v>1</v>
          </cell>
        </row>
        <row r="42">
          <cell r="J42">
            <v>12.166666666666666</v>
          </cell>
          <cell r="M42">
            <v>1</v>
          </cell>
        </row>
        <row r="43">
          <cell r="J43">
            <v>7.666666666666667</v>
          </cell>
          <cell r="M43">
            <v>1</v>
          </cell>
        </row>
        <row r="44">
          <cell r="J44">
            <v>11.5</v>
          </cell>
          <cell r="M44">
            <v>1</v>
          </cell>
        </row>
        <row r="45">
          <cell r="J45">
            <v>11</v>
          </cell>
          <cell r="M45">
            <v>1</v>
          </cell>
        </row>
        <row r="46">
          <cell r="J46">
            <v>11</v>
          </cell>
          <cell r="M46">
            <v>1</v>
          </cell>
        </row>
        <row r="47">
          <cell r="J47">
            <v>13.666666666666666</v>
          </cell>
          <cell r="M47">
            <v>1</v>
          </cell>
        </row>
        <row r="48">
          <cell r="J48">
            <v>8.1666666666666661</v>
          </cell>
          <cell r="M48">
            <v>1</v>
          </cell>
        </row>
        <row r="49">
          <cell r="J49">
            <v>9</v>
          </cell>
          <cell r="M49">
            <v>1</v>
          </cell>
        </row>
        <row r="50">
          <cell r="J50">
            <v>7</v>
          </cell>
          <cell r="M50">
            <v>1</v>
          </cell>
        </row>
        <row r="51">
          <cell r="J51">
            <v>9.1666666666666661</v>
          </cell>
          <cell r="M51">
            <v>1</v>
          </cell>
        </row>
        <row r="52">
          <cell r="J52">
            <v>8.3333333333333339</v>
          </cell>
          <cell r="M52">
            <v>1</v>
          </cell>
        </row>
        <row r="53">
          <cell r="J53">
            <v>6.333333333333333</v>
          </cell>
          <cell r="M53">
            <v>1</v>
          </cell>
        </row>
        <row r="54">
          <cell r="J54">
            <v>10.833333333333334</v>
          </cell>
          <cell r="M54">
            <v>1</v>
          </cell>
        </row>
        <row r="55">
          <cell r="J55">
            <v>10</v>
          </cell>
          <cell r="M55">
            <v>1</v>
          </cell>
        </row>
        <row r="56">
          <cell r="J56">
            <v>10</v>
          </cell>
          <cell r="M56">
            <v>1</v>
          </cell>
        </row>
        <row r="57">
          <cell r="J57">
            <v>9.6666666666666661</v>
          </cell>
          <cell r="M57">
            <v>1</v>
          </cell>
        </row>
        <row r="58">
          <cell r="J58">
            <v>8.3533333333333335</v>
          </cell>
          <cell r="M58">
            <v>1</v>
          </cell>
        </row>
        <row r="59">
          <cell r="J59">
            <v>8.5</v>
          </cell>
          <cell r="M59">
            <v>1</v>
          </cell>
        </row>
        <row r="60">
          <cell r="J60">
            <v>9.1666666666666661</v>
          </cell>
          <cell r="M60">
            <v>1</v>
          </cell>
        </row>
        <row r="61">
          <cell r="J61">
            <v>14.333333333333334</v>
          </cell>
          <cell r="M61">
            <v>1</v>
          </cell>
        </row>
        <row r="62">
          <cell r="J62">
            <v>7.666666666666667</v>
          </cell>
          <cell r="M62">
            <v>1</v>
          </cell>
        </row>
        <row r="63">
          <cell r="J63">
            <v>10.333333333333334</v>
          </cell>
          <cell r="M63">
            <v>1</v>
          </cell>
        </row>
        <row r="64">
          <cell r="J64">
            <v>10.333333333333334</v>
          </cell>
          <cell r="M64">
            <v>1</v>
          </cell>
        </row>
        <row r="65">
          <cell r="J65">
            <v>10.083333333333334</v>
          </cell>
          <cell r="M65">
            <v>1</v>
          </cell>
        </row>
        <row r="66">
          <cell r="J66">
            <v>7.5</v>
          </cell>
          <cell r="M66">
            <v>1</v>
          </cell>
        </row>
        <row r="67">
          <cell r="J67">
            <v>11.666666666666666</v>
          </cell>
          <cell r="M67">
            <v>1</v>
          </cell>
        </row>
        <row r="68">
          <cell r="J68">
            <v>11.666666666666666</v>
          </cell>
          <cell r="M68">
            <v>1</v>
          </cell>
        </row>
        <row r="69">
          <cell r="J69">
            <v>8.6666666666666661</v>
          </cell>
          <cell r="M69">
            <v>1</v>
          </cell>
        </row>
        <row r="70">
          <cell r="J70">
            <v>5</v>
          </cell>
          <cell r="M70">
            <v>1</v>
          </cell>
        </row>
        <row r="71">
          <cell r="J71">
            <v>10.333333333333334</v>
          </cell>
          <cell r="M71">
            <v>1</v>
          </cell>
        </row>
        <row r="72">
          <cell r="J72">
            <v>8.8333333333333339</v>
          </cell>
          <cell r="M72">
            <v>1</v>
          </cell>
        </row>
        <row r="73">
          <cell r="J73">
            <v>9.5</v>
          </cell>
          <cell r="M73">
            <v>1</v>
          </cell>
        </row>
        <row r="74">
          <cell r="J74">
            <v>11.666666666666666</v>
          </cell>
          <cell r="M74">
            <v>1</v>
          </cell>
        </row>
        <row r="75">
          <cell r="J75">
            <v>12.166666666666666</v>
          </cell>
          <cell r="M75">
            <v>1</v>
          </cell>
        </row>
        <row r="76">
          <cell r="J76">
            <v>11.333333333333334</v>
          </cell>
          <cell r="M76">
            <v>1</v>
          </cell>
        </row>
        <row r="77">
          <cell r="J77">
            <v>9.5</v>
          </cell>
          <cell r="M77">
            <v>1</v>
          </cell>
        </row>
        <row r="78">
          <cell r="J78">
            <v>6</v>
          </cell>
          <cell r="M78">
            <v>1</v>
          </cell>
        </row>
        <row r="79">
          <cell r="J79">
            <v>10</v>
          </cell>
          <cell r="M79">
            <v>1</v>
          </cell>
        </row>
        <row r="80">
          <cell r="J80">
            <v>10</v>
          </cell>
          <cell r="M80">
            <v>1</v>
          </cell>
        </row>
        <row r="81">
          <cell r="J81">
            <v>12.333333333333334</v>
          </cell>
          <cell r="M81">
            <v>1</v>
          </cell>
        </row>
        <row r="82">
          <cell r="J82">
            <v>11.666666666666666</v>
          </cell>
          <cell r="M82">
            <v>1</v>
          </cell>
        </row>
        <row r="83">
          <cell r="J83">
            <v>11.666666666666666</v>
          </cell>
          <cell r="M83">
            <v>1</v>
          </cell>
        </row>
        <row r="84">
          <cell r="J84">
            <v>10</v>
          </cell>
          <cell r="M84">
            <v>1</v>
          </cell>
        </row>
        <row r="85">
          <cell r="J85">
            <v>12.5</v>
          </cell>
          <cell r="M85">
            <v>1</v>
          </cell>
        </row>
        <row r="86">
          <cell r="J86">
            <v>10.833333333333334</v>
          </cell>
          <cell r="M86">
            <v>1</v>
          </cell>
        </row>
        <row r="87">
          <cell r="J87">
            <v>10</v>
          </cell>
          <cell r="M87">
            <v>1</v>
          </cell>
        </row>
        <row r="88">
          <cell r="J88">
            <v>9.0333333333333332</v>
          </cell>
          <cell r="M88">
            <v>1</v>
          </cell>
        </row>
        <row r="89">
          <cell r="J89">
            <v>10.333333333333334</v>
          </cell>
          <cell r="M89">
            <v>1</v>
          </cell>
        </row>
        <row r="90">
          <cell r="J90">
            <v>8.4333333333333336</v>
          </cell>
          <cell r="M90">
            <v>1</v>
          </cell>
        </row>
        <row r="91">
          <cell r="J91">
            <v>8.1666666666666661</v>
          </cell>
          <cell r="M91">
            <v>1</v>
          </cell>
        </row>
        <row r="92">
          <cell r="J92">
            <v>10.003333333333334</v>
          </cell>
          <cell r="M92">
            <v>1</v>
          </cell>
        </row>
        <row r="93">
          <cell r="J93">
            <v>8.9166666666666661</v>
          </cell>
          <cell r="M93">
            <v>1</v>
          </cell>
        </row>
        <row r="94">
          <cell r="J94">
            <v>9.6666666666666661</v>
          </cell>
          <cell r="M94">
            <v>1</v>
          </cell>
        </row>
        <row r="95">
          <cell r="J95">
            <v>10</v>
          </cell>
          <cell r="M95">
            <v>1</v>
          </cell>
        </row>
        <row r="96">
          <cell r="J96">
            <v>10.333333333333334</v>
          </cell>
          <cell r="M96">
            <v>1</v>
          </cell>
        </row>
        <row r="97">
          <cell r="J97">
            <v>13</v>
          </cell>
          <cell r="M97">
            <v>1</v>
          </cell>
        </row>
        <row r="98">
          <cell r="J98">
            <v>9.5</v>
          </cell>
          <cell r="M98">
            <v>1</v>
          </cell>
        </row>
        <row r="99">
          <cell r="J99">
            <v>9.1666666666666661</v>
          </cell>
          <cell r="M99">
            <v>1</v>
          </cell>
        </row>
        <row r="100">
          <cell r="J100">
            <v>11.333333333333334</v>
          </cell>
          <cell r="M100">
            <v>1</v>
          </cell>
        </row>
        <row r="101">
          <cell r="J101">
            <v>8.6666666666666661</v>
          </cell>
          <cell r="M101">
            <v>1</v>
          </cell>
        </row>
        <row r="102">
          <cell r="J102">
            <v>7.6266666666666678</v>
          </cell>
          <cell r="M102">
            <v>1</v>
          </cell>
        </row>
        <row r="103">
          <cell r="J103">
            <v>7.833333333333333</v>
          </cell>
          <cell r="M103">
            <v>1</v>
          </cell>
        </row>
        <row r="104">
          <cell r="J104">
            <v>10.5</v>
          </cell>
          <cell r="M104">
            <v>1</v>
          </cell>
        </row>
        <row r="105">
          <cell r="J105">
            <v>10.166666666666666</v>
          </cell>
          <cell r="M105">
            <v>1</v>
          </cell>
        </row>
        <row r="106">
          <cell r="J106">
            <v>10</v>
          </cell>
          <cell r="M106">
            <v>1</v>
          </cell>
        </row>
        <row r="107">
          <cell r="J107">
            <v>8.8333333333333339</v>
          </cell>
          <cell r="M107">
            <v>1</v>
          </cell>
        </row>
        <row r="108">
          <cell r="J108">
            <v>6.66</v>
          </cell>
          <cell r="M108">
            <v>1</v>
          </cell>
        </row>
        <row r="109">
          <cell r="J109">
            <v>11</v>
          </cell>
          <cell r="M109">
            <v>1</v>
          </cell>
        </row>
        <row r="110">
          <cell r="J110">
            <v>7.166666666666667</v>
          </cell>
          <cell r="M110">
            <v>1</v>
          </cell>
        </row>
        <row r="111">
          <cell r="J111">
            <v>3.5</v>
          </cell>
          <cell r="M111">
            <v>1</v>
          </cell>
        </row>
        <row r="112">
          <cell r="J112">
            <v>10.386666666666667</v>
          </cell>
          <cell r="M112">
            <v>1</v>
          </cell>
        </row>
        <row r="113">
          <cell r="J113">
            <v>10.166666666666666</v>
          </cell>
          <cell r="M113">
            <v>1</v>
          </cell>
        </row>
        <row r="114">
          <cell r="J114">
            <v>9.2466666666666661</v>
          </cell>
          <cell r="M114">
            <v>1</v>
          </cell>
        </row>
        <row r="115">
          <cell r="J115">
            <v>10.333333333333334</v>
          </cell>
          <cell r="M115">
            <v>1</v>
          </cell>
        </row>
        <row r="116">
          <cell r="J116">
            <v>10.333333333333334</v>
          </cell>
          <cell r="M116">
            <v>1</v>
          </cell>
        </row>
        <row r="117">
          <cell r="J117">
            <v>10.333333333333334</v>
          </cell>
          <cell r="M117">
            <v>1</v>
          </cell>
        </row>
        <row r="118">
          <cell r="J118">
            <v>11.5</v>
          </cell>
          <cell r="M118">
            <v>1</v>
          </cell>
        </row>
        <row r="119">
          <cell r="J119">
            <v>10</v>
          </cell>
          <cell r="M119">
            <v>1</v>
          </cell>
        </row>
        <row r="120">
          <cell r="J120">
            <v>12</v>
          </cell>
          <cell r="M120">
            <v>1</v>
          </cell>
        </row>
        <row r="121">
          <cell r="J121">
            <v>8.8333333333333339</v>
          </cell>
          <cell r="M121">
            <v>1</v>
          </cell>
        </row>
        <row r="122">
          <cell r="J122">
            <v>10.333333333333334</v>
          </cell>
          <cell r="M122">
            <v>1</v>
          </cell>
        </row>
        <row r="123">
          <cell r="J123">
            <v>10.666666666666666</v>
          </cell>
          <cell r="M123">
            <v>1</v>
          </cell>
        </row>
        <row r="124">
          <cell r="J124">
            <v>8.2533333333333321</v>
          </cell>
          <cell r="M124">
            <v>1</v>
          </cell>
        </row>
        <row r="125">
          <cell r="J125">
            <v>8.6666666666666661</v>
          </cell>
          <cell r="M125">
            <v>1</v>
          </cell>
        </row>
        <row r="126">
          <cell r="J126">
            <v>8.8333333333333339</v>
          </cell>
          <cell r="M126">
            <v>1</v>
          </cell>
        </row>
        <row r="127">
          <cell r="J127">
            <v>10.5</v>
          </cell>
          <cell r="M127">
            <v>1</v>
          </cell>
        </row>
        <row r="128">
          <cell r="J128">
            <v>12.833333333333334</v>
          </cell>
          <cell r="M128">
            <v>1</v>
          </cell>
        </row>
        <row r="129">
          <cell r="J129">
            <v>10.5</v>
          </cell>
          <cell r="M129">
            <v>1</v>
          </cell>
        </row>
        <row r="130">
          <cell r="J130">
            <v>8.6666666666666661</v>
          </cell>
          <cell r="M130">
            <v>1</v>
          </cell>
        </row>
        <row r="131">
          <cell r="J131">
            <v>10</v>
          </cell>
          <cell r="M131">
            <v>1</v>
          </cell>
        </row>
        <row r="132">
          <cell r="J132">
            <v>10</v>
          </cell>
          <cell r="M132">
            <v>1</v>
          </cell>
        </row>
        <row r="133">
          <cell r="J133">
            <v>7.66</v>
          </cell>
          <cell r="M133">
            <v>1</v>
          </cell>
        </row>
        <row r="134">
          <cell r="J134">
            <v>10.346666666666666</v>
          </cell>
          <cell r="M134">
            <v>1</v>
          </cell>
        </row>
        <row r="135">
          <cell r="J135">
            <v>11</v>
          </cell>
          <cell r="M135">
            <v>1</v>
          </cell>
        </row>
        <row r="136">
          <cell r="J136">
            <v>12.5</v>
          </cell>
          <cell r="M136">
            <v>1</v>
          </cell>
        </row>
        <row r="137">
          <cell r="J137">
            <v>4.666666666666667</v>
          </cell>
          <cell r="M137">
            <v>1</v>
          </cell>
        </row>
        <row r="138">
          <cell r="J138">
            <v>7.166666666666667</v>
          </cell>
          <cell r="M138">
            <v>1</v>
          </cell>
        </row>
        <row r="139">
          <cell r="J139">
            <v>10</v>
          </cell>
          <cell r="M139">
            <v>1</v>
          </cell>
        </row>
        <row r="140">
          <cell r="J140">
            <v>9</v>
          </cell>
          <cell r="M140">
            <v>1</v>
          </cell>
        </row>
        <row r="141">
          <cell r="J141">
            <v>10</v>
          </cell>
          <cell r="M141">
            <v>1</v>
          </cell>
        </row>
        <row r="142">
          <cell r="J142">
            <v>7.5</v>
          </cell>
          <cell r="M142">
            <v>1</v>
          </cell>
        </row>
        <row r="143">
          <cell r="J143">
            <v>10.833333333333334</v>
          </cell>
          <cell r="M143">
            <v>1</v>
          </cell>
        </row>
        <row r="144">
          <cell r="J144">
            <v>10</v>
          </cell>
          <cell r="M144">
            <v>2</v>
          </cell>
        </row>
        <row r="145">
          <cell r="J145">
            <v>7.333333333333333</v>
          </cell>
          <cell r="M145">
            <v>1</v>
          </cell>
        </row>
        <row r="146">
          <cell r="J146">
            <v>9.6666666666666661</v>
          </cell>
          <cell r="M146">
            <v>1</v>
          </cell>
        </row>
        <row r="147">
          <cell r="J147">
            <v>10.666666666666666</v>
          </cell>
          <cell r="M147">
            <v>1</v>
          </cell>
        </row>
        <row r="148">
          <cell r="J148">
            <v>12.666666666666666</v>
          </cell>
          <cell r="M148">
            <v>1</v>
          </cell>
        </row>
        <row r="149">
          <cell r="J149">
            <v>11.25</v>
          </cell>
          <cell r="M149">
            <v>1</v>
          </cell>
        </row>
        <row r="150">
          <cell r="J150">
            <v>9</v>
          </cell>
          <cell r="M150">
            <v>1</v>
          </cell>
        </row>
        <row r="151">
          <cell r="J151">
            <v>14</v>
          </cell>
          <cell r="M151">
            <v>1</v>
          </cell>
        </row>
        <row r="152">
          <cell r="J152">
            <v>10</v>
          </cell>
          <cell r="M152">
            <v>1</v>
          </cell>
        </row>
        <row r="153">
          <cell r="J153">
            <v>10.333333333333334</v>
          </cell>
          <cell r="M153">
            <v>1</v>
          </cell>
        </row>
        <row r="154">
          <cell r="J154">
            <v>10.833333333333334</v>
          </cell>
          <cell r="M154">
            <v>1</v>
          </cell>
        </row>
        <row r="155">
          <cell r="J155">
            <v>6.666666666666667</v>
          </cell>
          <cell r="M155">
            <v>1</v>
          </cell>
        </row>
        <row r="156">
          <cell r="J156">
            <v>10.06</v>
          </cell>
          <cell r="M156">
            <v>1</v>
          </cell>
        </row>
        <row r="157">
          <cell r="J157">
            <v>7.333333333333333</v>
          </cell>
          <cell r="M157">
            <v>1</v>
          </cell>
        </row>
        <row r="158">
          <cell r="J158">
            <v>11.833333333333334</v>
          </cell>
          <cell r="M158">
            <v>1</v>
          </cell>
        </row>
        <row r="159">
          <cell r="J159">
            <v>11.083333333333334</v>
          </cell>
          <cell r="M159">
            <v>1</v>
          </cell>
        </row>
        <row r="160">
          <cell r="J160">
            <v>10.333333333333334</v>
          </cell>
          <cell r="M160">
            <v>1</v>
          </cell>
        </row>
        <row r="161">
          <cell r="J161">
            <v>9.5</v>
          </cell>
          <cell r="M161">
            <v>1</v>
          </cell>
        </row>
        <row r="162">
          <cell r="J162">
            <v>7.666666666666667</v>
          </cell>
          <cell r="M162">
            <v>1</v>
          </cell>
        </row>
        <row r="163">
          <cell r="J163">
            <v>11.5</v>
          </cell>
          <cell r="M163">
            <v>1</v>
          </cell>
        </row>
        <row r="164">
          <cell r="J164">
            <v>11.040000000000001</v>
          </cell>
          <cell r="M164">
            <v>1</v>
          </cell>
        </row>
        <row r="165">
          <cell r="J165">
            <v>8.8333333333333339</v>
          </cell>
          <cell r="M165">
            <v>1</v>
          </cell>
        </row>
        <row r="166">
          <cell r="J166">
            <v>10.166666666666666</v>
          </cell>
          <cell r="M166">
            <v>2</v>
          </cell>
        </row>
        <row r="167">
          <cell r="J167">
            <v>8.5</v>
          </cell>
          <cell r="M167">
            <v>1</v>
          </cell>
        </row>
        <row r="168">
          <cell r="J168">
            <v>7.7100000000000009</v>
          </cell>
          <cell r="M168">
            <v>1</v>
          </cell>
        </row>
        <row r="169">
          <cell r="J169">
            <v>10.666666666666666</v>
          </cell>
          <cell r="M169">
            <v>1</v>
          </cell>
        </row>
        <row r="170">
          <cell r="J170">
            <v>6</v>
          </cell>
          <cell r="M170">
            <v>1</v>
          </cell>
        </row>
        <row r="171">
          <cell r="J171">
            <v>10.5</v>
          </cell>
          <cell r="M171">
            <v>1</v>
          </cell>
        </row>
        <row r="172">
          <cell r="J172">
            <v>13.166666666666666</v>
          </cell>
          <cell r="M172">
            <v>1</v>
          </cell>
        </row>
      </sheetData>
      <sheetData sheetId="6">
        <row r="13">
          <cell r="H13">
            <v>10.5</v>
          </cell>
          <cell r="K13">
            <v>1</v>
          </cell>
        </row>
        <row r="14">
          <cell r="H14">
            <v>13</v>
          </cell>
          <cell r="K14">
            <v>1</v>
          </cell>
        </row>
        <row r="15">
          <cell r="H15">
            <v>11.5</v>
          </cell>
          <cell r="K15">
            <v>1</v>
          </cell>
        </row>
        <row r="16">
          <cell r="H16">
            <v>8</v>
          </cell>
          <cell r="K16">
            <v>1</v>
          </cell>
        </row>
        <row r="17">
          <cell r="H17">
            <v>14</v>
          </cell>
          <cell r="K17">
            <v>1</v>
          </cell>
        </row>
        <row r="18">
          <cell r="H18">
            <v>10</v>
          </cell>
          <cell r="K18">
            <v>1</v>
          </cell>
        </row>
        <row r="19">
          <cell r="H19">
            <v>11.5</v>
          </cell>
          <cell r="K19">
            <v>1</v>
          </cell>
        </row>
        <row r="20">
          <cell r="H20">
            <v>10</v>
          </cell>
          <cell r="K20">
            <v>1</v>
          </cell>
        </row>
        <row r="21">
          <cell r="H21">
            <v>13</v>
          </cell>
          <cell r="K21">
            <v>1</v>
          </cell>
        </row>
        <row r="22">
          <cell r="H22">
            <v>10</v>
          </cell>
          <cell r="K22">
            <v>1</v>
          </cell>
        </row>
        <row r="23">
          <cell r="H23">
            <v>10</v>
          </cell>
          <cell r="K23">
            <v>1</v>
          </cell>
        </row>
        <row r="24">
          <cell r="H24">
            <v>10</v>
          </cell>
          <cell r="K24">
            <v>1</v>
          </cell>
        </row>
        <row r="25">
          <cell r="H25">
            <v>13</v>
          </cell>
          <cell r="K25">
            <v>1</v>
          </cell>
        </row>
        <row r="26">
          <cell r="H26">
            <v>12.5</v>
          </cell>
          <cell r="K26">
            <v>1</v>
          </cell>
        </row>
        <row r="27">
          <cell r="H27">
            <v>11</v>
          </cell>
          <cell r="K27">
            <v>1</v>
          </cell>
        </row>
        <row r="28">
          <cell r="H28">
            <v>11</v>
          </cell>
          <cell r="K28">
            <v>1</v>
          </cell>
        </row>
        <row r="29">
          <cell r="H29">
            <v>13</v>
          </cell>
          <cell r="K29">
            <v>1</v>
          </cell>
        </row>
        <row r="30">
          <cell r="H30">
            <v>12.5</v>
          </cell>
          <cell r="K30">
            <v>1</v>
          </cell>
        </row>
        <row r="31">
          <cell r="H31">
            <v>13.5</v>
          </cell>
          <cell r="K31">
            <v>1</v>
          </cell>
        </row>
        <row r="32">
          <cell r="H32">
            <v>9</v>
          </cell>
          <cell r="K32">
            <v>1</v>
          </cell>
        </row>
        <row r="33">
          <cell r="H33">
            <v>10</v>
          </cell>
          <cell r="K33">
            <v>1</v>
          </cell>
        </row>
        <row r="34">
          <cell r="H34">
            <v>12</v>
          </cell>
          <cell r="K34">
            <v>1</v>
          </cell>
        </row>
        <row r="35">
          <cell r="H35">
            <v>10.5</v>
          </cell>
          <cell r="K35">
            <v>1</v>
          </cell>
        </row>
        <row r="36">
          <cell r="H36">
            <v>11.5</v>
          </cell>
          <cell r="K36">
            <v>1</v>
          </cell>
        </row>
        <row r="37">
          <cell r="H37">
            <v>10.5</v>
          </cell>
          <cell r="K37">
            <v>1</v>
          </cell>
        </row>
        <row r="38">
          <cell r="H38">
            <v>8</v>
          </cell>
          <cell r="K38">
            <v>1</v>
          </cell>
        </row>
        <row r="39">
          <cell r="H39">
            <v>15</v>
          </cell>
          <cell r="K39">
            <v>1</v>
          </cell>
        </row>
        <row r="40">
          <cell r="H40">
            <v>11</v>
          </cell>
          <cell r="K40">
            <v>1</v>
          </cell>
        </row>
        <row r="41">
          <cell r="H41">
            <v>13</v>
          </cell>
          <cell r="K41">
            <v>1</v>
          </cell>
        </row>
        <row r="42">
          <cell r="H42">
            <v>10.5</v>
          </cell>
          <cell r="K42">
            <v>1</v>
          </cell>
        </row>
        <row r="43">
          <cell r="H43">
            <v>10.5</v>
          </cell>
          <cell r="K43">
            <v>1</v>
          </cell>
        </row>
        <row r="44">
          <cell r="H44">
            <v>16</v>
          </cell>
          <cell r="K44">
            <v>1</v>
          </cell>
        </row>
        <row r="45">
          <cell r="H45">
            <v>11.5</v>
          </cell>
          <cell r="K45">
            <v>1</v>
          </cell>
        </row>
        <row r="46">
          <cell r="H46">
            <v>5</v>
          </cell>
          <cell r="K46">
            <v>1</v>
          </cell>
        </row>
        <row r="47">
          <cell r="H47">
            <v>10</v>
          </cell>
          <cell r="K47">
            <v>1</v>
          </cell>
        </row>
        <row r="48">
          <cell r="H48">
            <v>13.5</v>
          </cell>
          <cell r="K48">
            <v>1</v>
          </cell>
        </row>
        <row r="49">
          <cell r="H49">
            <v>10.5</v>
          </cell>
          <cell r="K49">
            <v>1</v>
          </cell>
        </row>
        <row r="50">
          <cell r="H50">
            <v>10</v>
          </cell>
          <cell r="K50">
            <v>1</v>
          </cell>
        </row>
        <row r="51">
          <cell r="H51">
            <v>12</v>
          </cell>
          <cell r="K51">
            <v>1</v>
          </cell>
        </row>
        <row r="52">
          <cell r="H52">
            <v>12</v>
          </cell>
          <cell r="K52">
            <v>1</v>
          </cell>
        </row>
        <row r="53">
          <cell r="H53">
            <v>10</v>
          </cell>
          <cell r="K53">
            <v>1</v>
          </cell>
        </row>
        <row r="54">
          <cell r="H54">
            <v>10</v>
          </cell>
          <cell r="K54">
            <v>1</v>
          </cell>
        </row>
        <row r="55">
          <cell r="H55">
            <v>12.5</v>
          </cell>
          <cell r="K55">
            <v>1</v>
          </cell>
        </row>
        <row r="56">
          <cell r="H56">
            <v>8</v>
          </cell>
          <cell r="K56">
            <v>1</v>
          </cell>
        </row>
        <row r="57">
          <cell r="H57">
            <v>12</v>
          </cell>
          <cell r="K57">
            <v>1</v>
          </cell>
        </row>
        <row r="58">
          <cell r="H58">
            <v>13.5</v>
          </cell>
          <cell r="K58">
            <v>1</v>
          </cell>
        </row>
        <row r="59">
          <cell r="H59">
            <v>12.5</v>
          </cell>
          <cell r="K59">
            <v>1</v>
          </cell>
        </row>
        <row r="60">
          <cell r="H60">
            <v>10</v>
          </cell>
          <cell r="K60">
            <v>1</v>
          </cell>
        </row>
        <row r="61">
          <cell r="H61">
            <v>15</v>
          </cell>
          <cell r="K61">
            <v>1</v>
          </cell>
        </row>
        <row r="62">
          <cell r="H62">
            <v>10</v>
          </cell>
          <cell r="K62">
            <v>1</v>
          </cell>
        </row>
        <row r="63">
          <cell r="H63">
            <v>13</v>
          </cell>
          <cell r="K63">
            <v>1</v>
          </cell>
        </row>
        <row r="64">
          <cell r="H64">
            <v>13</v>
          </cell>
          <cell r="K64">
            <v>1</v>
          </cell>
        </row>
        <row r="65">
          <cell r="H65">
            <v>10</v>
          </cell>
          <cell r="K65">
            <v>1</v>
          </cell>
        </row>
        <row r="66">
          <cell r="H66">
            <v>13</v>
          </cell>
          <cell r="K66">
            <v>1</v>
          </cell>
        </row>
        <row r="67">
          <cell r="H67">
            <v>11.5</v>
          </cell>
          <cell r="K67">
            <v>1</v>
          </cell>
        </row>
        <row r="68">
          <cell r="H68">
            <v>12.5</v>
          </cell>
          <cell r="K68">
            <v>1</v>
          </cell>
        </row>
        <row r="69">
          <cell r="H69">
            <v>12.5</v>
          </cell>
          <cell r="K69">
            <v>1</v>
          </cell>
        </row>
        <row r="70">
          <cell r="H70">
            <v>10</v>
          </cell>
          <cell r="K70">
            <v>2</v>
          </cell>
        </row>
        <row r="71">
          <cell r="H71">
            <v>12</v>
          </cell>
          <cell r="K71">
            <v>1</v>
          </cell>
        </row>
        <row r="72">
          <cell r="H72">
            <v>10</v>
          </cell>
          <cell r="K72">
            <v>1</v>
          </cell>
        </row>
        <row r="73">
          <cell r="H73">
            <v>10</v>
          </cell>
          <cell r="K73">
            <v>1</v>
          </cell>
        </row>
        <row r="74">
          <cell r="H74">
            <v>9.5</v>
          </cell>
          <cell r="K74">
            <v>1</v>
          </cell>
        </row>
        <row r="75">
          <cell r="H75">
            <v>10</v>
          </cell>
          <cell r="K75">
            <v>1</v>
          </cell>
        </row>
        <row r="76">
          <cell r="H76">
            <v>12.5</v>
          </cell>
          <cell r="K76">
            <v>1</v>
          </cell>
        </row>
        <row r="77">
          <cell r="H77">
            <v>10</v>
          </cell>
          <cell r="K77">
            <v>1</v>
          </cell>
        </row>
        <row r="78">
          <cell r="H78">
            <v>8</v>
          </cell>
          <cell r="K78">
            <v>1</v>
          </cell>
        </row>
        <row r="79">
          <cell r="H79">
            <v>8</v>
          </cell>
          <cell r="K79">
            <v>1</v>
          </cell>
        </row>
        <row r="80">
          <cell r="H80">
            <v>10</v>
          </cell>
          <cell r="K80">
            <v>1</v>
          </cell>
        </row>
        <row r="81">
          <cell r="H81">
            <v>13.5</v>
          </cell>
          <cell r="K81">
            <v>1</v>
          </cell>
        </row>
        <row r="82">
          <cell r="H82">
            <v>12</v>
          </cell>
          <cell r="K82">
            <v>1</v>
          </cell>
        </row>
        <row r="83">
          <cell r="H83">
            <v>10.5</v>
          </cell>
          <cell r="K83">
            <v>1</v>
          </cell>
        </row>
        <row r="84">
          <cell r="H84">
            <v>10</v>
          </cell>
          <cell r="K84">
            <v>1</v>
          </cell>
        </row>
        <row r="85">
          <cell r="H85">
            <v>10</v>
          </cell>
          <cell r="K85">
            <v>1</v>
          </cell>
        </row>
        <row r="86">
          <cell r="H86">
            <v>10</v>
          </cell>
          <cell r="K86">
            <v>1</v>
          </cell>
        </row>
        <row r="87">
          <cell r="H87">
            <v>14.5</v>
          </cell>
          <cell r="K87">
            <v>1</v>
          </cell>
        </row>
        <row r="88">
          <cell r="H88">
            <v>9.5</v>
          </cell>
          <cell r="K88">
            <v>1</v>
          </cell>
        </row>
        <row r="89">
          <cell r="H89">
            <v>13.5</v>
          </cell>
          <cell r="K89">
            <v>1</v>
          </cell>
        </row>
        <row r="90">
          <cell r="H90">
            <v>12.5</v>
          </cell>
          <cell r="K90">
            <v>1</v>
          </cell>
        </row>
        <row r="91">
          <cell r="H91">
            <v>11</v>
          </cell>
          <cell r="K91">
            <v>1</v>
          </cell>
        </row>
        <row r="92">
          <cell r="H92">
            <v>12.5</v>
          </cell>
          <cell r="K92">
            <v>1</v>
          </cell>
        </row>
        <row r="93">
          <cell r="H93">
            <v>11</v>
          </cell>
          <cell r="K93">
            <v>1</v>
          </cell>
        </row>
        <row r="94">
          <cell r="H94">
            <v>14</v>
          </cell>
          <cell r="K94">
            <v>1</v>
          </cell>
        </row>
        <row r="95">
          <cell r="H95">
            <v>10</v>
          </cell>
          <cell r="K95">
            <v>1</v>
          </cell>
        </row>
        <row r="96">
          <cell r="H96">
            <v>10</v>
          </cell>
          <cell r="K96">
            <v>1</v>
          </cell>
        </row>
        <row r="97">
          <cell r="H97">
            <v>12.5</v>
          </cell>
          <cell r="K97">
            <v>1</v>
          </cell>
        </row>
        <row r="98">
          <cell r="H98">
            <v>11.5</v>
          </cell>
          <cell r="K98">
            <v>1</v>
          </cell>
        </row>
        <row r="99">
          <cell r="H99">
            <v>14</v>
          </cell>
          <cell r="K99">
            <v>1</v>
          </cell>
        </row>
        <row r="100">
          <cell r="H100">
            <v>11.5</v>
          </cell>
          <cell r="K100">
            <v>1</v>
          </cell>
        </row>
        <row r="101">
          <cell r="H101">
            <v>11.5</v>
          </cell>
          <cell r="K101">
            <v>1</v>
          </cell>
        </row>
        <row r="102">
          <cell r="H102">
            <v>12</v>
          </cell>
          <cell r="K102">
            <v>1</v>
          </cell>
        </row>
        <row r="103">
          <cell r="H103">
            <v>11.5</v>
          </cell>
          <cell r="K103">
            <v>1</v>
          </cell>
        </row>
        <row r="104">
          <cell r="H104">
            <v>10</v>
          </cell>
          <cell r="K104">
            <v>1</v>
          </cell>
        </row>
        <row r="105">
          <cell r="H105">
            <v>14</v>
          </cell>
          <cell r="K105">
            <v>1</v>
          </cell>
        </row>
        <row r="106">
          <cell r="H106">
            <v>10</v>
          </cell>
          <cell r="K106">
            <v>1</v>
          </cell>
        </row>
        <row r="107">
          <cell r="H107">
            <v>10</v>
          </cell>
          <cell r="K107">
            <v>1</v>
          </cell>
        </row>
        <row r="108">
          <cell r="H108">
            <v>11.5</v>
          </cell>
          <cell r="K108">
            <v>1</v>
          </cell>
        </row>
        <row r="109">
          <cell r="H109">
            <v>11.5</v>
          </cell>
          <cell r="K109">
            <v>1</v>
          </cell>
        </row>
        <row r="110">
          <cell r="H110">
            <v>13.5</v>
          </cell>
          <cell r="K110">
            <v>1</v>
          </cell>
        </row>
        <row r="111">
          <cell r="H111">
            <v>11</v>
          </cell>
          <cell r="K111">
            <v>1</v>
          </cell>
        </row>
        <row r="112">
          <cell r="H112">
            <v>10.5</v>
          </cell>
          <cell r="K112">
            <v>1</v>
          </cell>
        </row>
        <row r="113">
          <cell r="H113">
            <v>14.5</v>
          </cell>
          <cell r="K113">
            <v>1</v>
          </cell>
        </row>
        <row r="114">
          <cell r="H114">
            <v>10.5</v>
          </cell>
          <cell r="K114">
            <v>1</v>
          </cell>
        </row>
        <row r="115">
          <cell r="H115">
            <v>10</v>
          </cell>
          <cell r="K115">
            <v>1</v>
          </cell>
        </row>
        <row r="116">
          <cell r="H116">
            <v>10.5</v>
          </cell>
          <cell r="K116">
            <v>1</v>
          </cell>
        </row>
        <row r="117">
          <cell r="H117">
            <v>10</v>
          </cell>
          <cell r="K117">
            <v>1</v>
          </cell>
        </row>
        <row r="118">
          <cell r="H118">
            <v>10.5</v>
          </cell>
          <cell r="K118">
            <v>1</v>
          </cell>
        </row>
        <row r="119">
          <cell r="H119">
            <v>10.5</v>
          </cell>
          <cell r="K119">
            <v>1</v>
          </cell>
        </row>
        <row r="120">
          <cell r="H120">
            <v>9</v>
          </cell>
          <cell r="K120">
            <v>1</v>
          </cell>
        </row>
        <row r="121">
          <cell r="H121">
            <v>11</v>
          </cell>
          <cell r="K121">
            <v>1</v>
          </cell>
        </row>
        <row r="122">
          <cell r="H122">
            <v>0</v>
          </cell>
          <cell r="K122">
            <v>1</v>
          </cell>
        </row>
        <row r="123">
          <cell r="H123">
            <v>11</v>
          </cell>
          <cell r="K123">
            <v>1</v>
          </cell>
        </row>
        <row r="124">
          <cell r="H124">
            <v>10</v>
          </cell>
          <cell r="K124">
            <v>1</v>
          </cell>
        </row>
        <row r="125">
          <cell r="H125">
            <v>11.5</v>
          </cell>
          <cell r="K125">
            <v>1</v>
          </cell>
        </row>
        <row r="126">
          <cell r="H126">
            <v>10</v>
          </cell>
          <cell r="K126">
            <v>1</v>
          </cell>
        </row>
        <row r="127">
          <cell r="H127">
            <v>10</v>
          </cell>
          <cell r="K127">
            <v>1</v>
          </cell>
        </row>
        <row r="128">
          <cell r="H128">
            <v>10.75</v>
          </cell>
          <cell r="K128">
            <v>1</v>
          </cell>
        </row>
        <row r="129">
          <cell r="H129">
            <v>14.5</v>
          </cell>
          <cell r="K129">
            <v>1</v>
          </cell>
        </row>
        <row r="130">
          <cell r="H130">
            <v>11</v>
          </cell>
          <cell r="K130">
            <v>1</v>
          </cell>
        </row>
        <row r="131">
          <cell r="H131">
            <v>11.5</v>
          </cell>
          <cell r="K131">
            <v>1</v>
          </cell>
        </row>
        <row r="132">
          <cell r="H132">
            <v>11</v>
          </cell>
          <cell r="K132">
            <v>1</v>
          </cell>
        </row>
        <row r="133">
          <cell r="H133">
            <v>13.5</v>
          </cell>
          <cell r="K133">
            <v>1</v>
          </cell>
        </row>
        <row r="134">
          <cell r="H134">
            <v>10</v>
          </cell>
          <cell r="K134">
            <v>1</v>
          </cell>
        </row>
        <row r="135">
          <cell r="H135">
            <v>10</v>
          </cell>
          <cell r="K135">
            <v>1</v>
          </cell>
        </row>
        <row r="136">
          <cell r="H136">
            <v>13</v>
          </cell>
          <cell r="K136">
            <v>1</v>
          </cell>
        </row>
        <row r="137">
          <cell r="H137">
            <v>11</v>
          </cell>
          <cell r="K137">
            <v>1</v>
          </cell>
        </row>
        <row r="138">
          <cell r="H138">
            <v>8</v>
          </cell>
          <cell r="K138">
            <v>1</v>
          </cell>
        </row>
        <row r="139">
          <cell r="H139">
            <v>15</v>
          </cell>
          <cell r="K139">
            <v>1</v>
          </cell>
        </row>
        <row r="140">
          <cell r="H140">
            <v>11</v>
          </cell>
          <cell r="K140">
            <v>1</v>
          </cell>
        </row>
        <row r="141">
          <cell r="H141">
            <v>8</v>
          </cell>
          <cell r="K141">
            <v>1</v>
          </cell>
        </row>
        <row r="142">
          <cell r="H142">
            <v>12.5</v>
          </cell>
          <cell r="K142">
            <v>1</v>
          </cell>
        </row>
        <row r="143">
          <cell r="H143">
            <v>10</v>
          </cell>
          <cell r="K143">
            <v>1</v>
          </cell>
        </row>
        <row r="144">
          <cell r="H144">
            <v>10</v>
          </cell>
          <cell r="K144">
            <v>1</v>
          </cell>
        </row>
        <row r="145">
          <cell r="H145">
            <v>12</v>
          </cell>
          <cell r="K145">
            <v>1</v>
          </cell>
        </row>
        <row r="146">
          <cell r="H146">
            <v>10</v>
          </cell>
          <cell r="K146">
            <v>1</v>
          </cell>
        </row>
        <row r="147">
          <cell r="H147">
            <v>10</v>
          </cell>
          <cell r="K147">
            <v>1</v>
          </cell>
        </row>
        <row r="148">
          <cell r="H148">
            <v>8.5</v>
          </cell>
          <cell r="K148">
            <v>1</v>
          </cell>
        </row>
        <row r="149">
          <cell r="H149">
            <v>13</v>
          </cell>
          <cell r="K149">
            <v>1</v>
          </cell>
        </row>
        <row r="150">
          <cell r="H150">
            <v>10</v>
          </cell>
          <cell r="K150">
            <v>1</v>
          </cell>
        </row>
        <row r="151">
          <cell r="H151">
            <v>10</v>
          </cell>
          <cell r="K151">
            <v>1</v>
          </cell>
        </row>
        <row r="152">
          <cell r="H152">
            <v>16.5</v>
          </cell>
          <cell r="K152">
            <v>1</v>
          </cell>
        </row>
        <row r="153">
          <cell r="H153">
            <v>11.5</v>
          </cell>
          <cell r="K153">
            <v>1</v>
          </cell>
        </row>
        <row r="154">
          <cell r="H154">
            <v>18.5</v>
          </cell>
          <cell r="K154">
            <v>1</v>
          </cell>
        </row>
        <row r="155">
          <cell r="H155">
            <v>13</v>
          </cell>
          <cell r="K155">
            <v>1</v>
          </cell>
        </row>
        <row r="156">
          <cell r="H156">
            <v>13.5</v>
          </cell>
          <cell r="K156">
            <v>1</v>
          </cell>
        </row>
        <row r="157">
          <cell r="H157">
            <v>10.5</v>
          </cell>
          <cell r="K157">
            <v>1</v>
          </cell>
        </row>
        <row r="158">
          <cell r="H158">
            <v>11.5</v>
          </cell>
          <cell r="K158">
            <v>1</v>
          </cell>
        </row>
        <row r="159">
          <cell r="H159">
            <v>5</v>
          </cell>
          <cell r="K159">
            <v>1</v>
          </cell>
        </row>
        <row r="160">
          <cell r="H160">
            <v>15</v>
          </cell>
          <cell r="K160">
            <v>1</v>
          </cell>
        </row>
        <row r="161">
          <cell r="H161">
            <v>10.5</v>
          </cell>
          <cell r="K161">
            <v>1</v>
          </cell>
        </row>
        <row r="162">
          <cell r="H162">
            <v>10</v>
          </cell>
          <cell r="K162">
            <v>1</v>
          </cell>
        </row>
        <row r="163">
          <cell r="H163">
            <v>12</v>
          </cell>
          <cell r="K163">
            <v>1</v>
          </cell>
        </row>
        <row r="164">
          <cell r="H164">
            <v>11.5</v>
          </cell>
          <cell r="K164">
            <v>1</v>
          </cell>
        </row>
        <row r="165">
          <cell r="H165">
            <v>10.5</v>
          </cell>
          <cell r="K165">
            <v>1</v>
          </cell>
        </row>
        <row r="166">
          <cell r="H166">
            <v>12.5</v>
          </cell>
          <cell r="K166">
            <v>1</v>
          </cell>
        </row>
        <row r="167">
          <cell r="H167">
            <v>12.5</v>
          </cell>
          <cell r="K167">
            <v>1</v>
          </cell>
        </row>
        <row r="168">
          <cell r="H168">
            <v>10</v>
          </cell>
          <cell r="K168">
            <v>1</v>
          </cell>
        </row>
        <row r="169">
          <cell r="H169">
            <v>12.5</v>
          </cell>
          <cell r="K169">
            <v>1</v>
          </cell>
        </row>
        <row r="170">
          <cell r="H170">
            <v>10</v>
          </cell>
          <cell r="K170">
            <v>1</v>
          </cell>
        </row>
        <row r="171">
          <cell r="H171">
            <v>11.5</v>
          </cell>
          <cell r="K171">
            <v>1</v>
          </cell>
        </row>
        <row r="172">
          <cell r="H172">
            <v>14</v>
          </cell>
          <cell r="K172">
            <v>1</v>
          </cell>
        </row>
      </sheetData>
      <sheetData sheetId="7">
        <row r="13">
          <cell r="H13">
            <v>10</v>
          </cell>
          <cell r="K13">
            <v>1</v>
          </cell>
        </row>
        <row r="14">
          <cell r="H14">
            <v>8</v>
          </cell>
          <cell r="K14">
            <v>1</v>
          </cell>
        </row>
        <row r="15">
          <cell r="H15">
            <v>8.5</v>
          </cell>
          <cell r="K15">
            <v>1</v>
          </cell>
        </row>
        <row r="16">
          <cell r="H16">
            <v>13</v>
          </cell>
          <cell r="K16">
            <v>1</v>
          </cell>
        </row>
        <row r="17">
          <cell r="H17">
            <v>13.5</v>
          </cell>
          <cell r="K17">
            <v>1</v>
          </cell>
        </row>
        <row r="18">
          <cell r="H18">
            <v>10</v>
          </cell>
          <cell r="K18">
            <v>1</v>
          </cell>
        </row>
        <row r="19">
          <cell r="H19">
            <v>14</v>
          </cell>
          <cell r="K19">
            <v>1</v>
          </cell>
        </row>
        <row r="20">
          <cell r="H20">
            <v>11</v>
          </cell>
          <cell r="K20">
            <v>1</v>
          </cell>
        </row>
        <row r="21">
          <cell r="H21">
            <v>10</v>
          </cell>
          <cell r="K21">
            <v>1</v>
          </cell>
        </row>
        <row r="22">
          <cell r="H22">
            <v>10.5</v>
          </cell>
          <cell r="K22">
            <v>1</v>
          </cell>
        </row>
        <row r="23">
          <cell r="H23">
            <v>10</v>
          </cell>
          <cell r="K23">
            <v>1</v>
          </cell>
        </row>
        <row r="24">
          <cell r="H24">
            <v>12.5</v>
          </cell>
          <cell r="K24">
            <v>1</v>
          </cell>
        </row>
        <row r="25">
          <cell r="H25">
            <v>10.5</v>
          </cell>
          <cell r="K25">
            <v>1</v>
          </cell>
        </row>
        <row r="26">
          <cell r="H26">
            <v>12.5</v>
          </cell>
          <cell r="K26">
            <v>1</v>
          </cell>
        </row>
        <row r="27">
          <cell r="H27">
            <v>12</v>
          </cell>
          <cell r="K27">
            <v>1</v>
          </cell>
        </row>
        <row r="28">
          <cell r="H28">
            <v>12</v>
          </cell>
          <cell r="K28">
            <v>1</v>
          </cell>
        </row>
        <row r="29">
          <cell r="H29">
            <v>10</v>
          </cell>
          <cell r="K29">
            <v>1</v>
          </cell>
        </row>
        <row r="30">
          <cell r="H30">
            <v>10</v>
          </cell>
          <cell r="K30">
            <v>1</v>
          </cell>
        </row>
        <row r="31">
          <cell r="H31">
            <v>12</v>
          </cell>
          <cell r="K31">
            <v>1</v>
          </cell>
        </row>
        <row r="32">
          <cell r="H32">
            <v>11</v>
          </cell>
          <cell r="K32">
            <v>1</v>
          </cell>
        </row>
        <row r="33">
          <cell r="H33">
            <v>10</v>
          </cell>
          <cell r="K33">
            <v>1</v>
          </cell>
        </row>
        <row r="34">
          <cell r="H34">
            <v>10</v>
          </cell>
          <cell r="K34">
            <v>1</v>
          </cell>
        </row>
        <row r="35">
          <cell r="H35">
            <v>12</v>
          </cell>
          <cell r="K35">
            <v>1</v>
          </cell>
        </row>
        <row r="36">
          <cell r="H36">
            <v>12</v>
          </cell>
          <cell r="K36">
            <v>1</v>
          </cell>
        </row>
        <row r="37">
          <cell r="H37">
            <v>7</v>
          </cell>
          <cell r="K37">
            <v>1</v>
          </cell>
        </row>
        <row r="38">
          <cell r="H38">
            <v>15</v>
          </cell>
          <cell r="K38">
            <v>1</v>
          </cell>
        </row>
        <row r="39">
          <cell r="H39">
            <v>10</v>
          </cell>
          <cell r="K39">
            <v>1</v>
          </cell>
        </row>
        <row r="40">
          <cell r="H40">
            <v>13</v>
          </cell>
          <cell r="K40">
            <v>1</v>
          </cell>
        </row>
        <row r="41">
          <cell r="H41">
            <v>13</v>
          </cell>
          <cell r="K41">
            <v>1</v>
          </cell>
        </row>
        <row r="42">
          <cell r="H42">
            <v>11</v>
          </cell>
          <cell r="K42">
            <v>1</v>
          </cell>
        </row>
        <row r="43">
          <cell r="H43">
            <v>12</v>
          </cell>
          <cell r="K43">
            <v>1</v>
          </cell>
        </row>
        <row r="44">
          <cell r="H44">
            <v>5.5</v>
          </cell>
          <cell r="K44">
            <v>1</v>
          </cell>
        </row>
        <row r="45">
          <cell r="H45">
            <v>13.5</v>
          </cell>
          <cell r="K45">
            <v>1</v>
          </cell>
        </row>
        <row r="46">
          <cell r="H46">
            <v>16</v>
          </cell>
          <cell r="K46">
            <v>1</v>
          </cell>
        </row>
        <row r="47">
          <cell r="H47">
            <v>11</v>
          </cell>
          <cell r="K47">
            <v>1</v>
          </cell>
        </row>
        <row r="48">
          <cell r="H48">
            <v>11</v>
          </cell>
          <cell r="K48">
            <v>1</v>
          </cell>
        </row>
        <row r="49">
          <cell r="H49">
            <v>14</v>
          </cell>
          <cell r="K49">
            <v>1</v>
          </cell>
        </row>
        <row r="50">
          <cell r="H50">
            <v>12</v>
          </cell>
          <cell r="K50">
            <v>1</v>
          </cell>
        </row>
        <row r="51">
          <cell r="H51">
            <v>11</v>
          </cell>
          <cell r="K51">
            <v>1</v>
          </cell>
        </row>
        <row r="52">
          <cell r="H52">
            <v>11.5</v>
          </cell>
          <cell r="K52">
            <v>1</v>
          </cell>
        </row>
        <row r="53">
          <cell r="H53">
            <v>10</v>
          </cell>
          <cell r="K53">
            <v>1</v>
          </cell>
        </row>
        <row r="54">
          <cell r="H54">
            <v>10</v>
          </cell>
          <cell r="K54">
            <v>1</v>
          </cell>
        </row>
        <row r="55">
          <cell r="H55">
            <v>13</v>
          </cell>
          <cell r="K55">
            <v>1</v>
          </cell>
        </row>
        <row r="56">
          <cell r="H56">
            <v>15</v>
          </cell>
          <cell r="K56">
            <v>1</v>
          </cell>
        </row>
        <row r="57">
          <cell r="H57">
            <v>12</v>
          </cell>
          <cell r="K57">
            <v>1</v>
          </cell>
        </row>
        <row r="58">
          <cell r="H58">
            <v>10</v>
          </cell>
          <cell r="K58">
            <v>1</v>
          </cell>
        </row>
        <row r="59">
          <cell r="H59">
            <v>7.5</v>
          </cell>
          <cell r="K59">
            <v>1</v>
          </cell>
        </row>
        <row r="60">
          <cell r="H60">
            <v>12</v>
          </cell>
          <cell r="K60">
            <v>1</v>
          </cell>
        </row>
        <row r="61">
          <cell r="H61">
            <v>7</v>
          </cell>
          <cell r="K61">
            <v>1</v>
          </cell>
        </row>
        <row r="62">
          <cell r="H62">
            <v>12</v>
          </cell>
          <cell r="K62">
            <v>1</v>
          </cell>
        </row>
        <row r="63">
          <cell r="H63">
            <v>12.5</v>
          </cell>
          <cell r="K63">
            <v>1</v>
          </cell>
        </row>
        <row r="64">
          <cell r="H64">
            <v>13</v>
          </cell>
          <cell r="K64">
            <v>1</v>
          </cell>
        </row>
        <row r="65">
          <cell r="H65">
            <v>11.5</v>
          </cell>
          <cell r="K65">
            <v>1</v>
          </cell>
        </row>
        <row r="66">
          <cell r="H66">
            <v>13</v>
          </cell>
          <cell r="K66">
            <v>1</v>
          </cell>
        </row>
        <row r="67">
          <cell r="H67">
            <v>16</v>
          </cell>
          <cell r="K67">
            <v>1</v>
          </cell>
        </row>
        <row r="68">
          <cell r="H68">
            <v>10</v>
          </cell>
          <cell r="K68">
            <v>1</v>
          </cell>
        </row>
        <row r="69">
          <cell r="H69">
            <v>8.5</v>
          </cell>
          <cell r="K69">
            <v>1</v>
          </cell>
        </row>
        <row r="70">
          <cell r="H70">
            <v>11</v>
          </cell>
          <cell r="K70">
            <v>1</v>
          </cell>
        </row>
        <row r="71">
          <cell r="H71">
            <v>10.5</v>
          </cell>
          <cell r="K71">
            <v>1</v>
          </cell>
        </row>
        <row r="72">
          <cell r="H72">
            <v>10</v>
          </cell>
          <cell r="K72">
            <v>1</v>
          </cell>
        </row>
        <row r="73">
          <cell r="H73">
            <v>11</v>
          </cell>
          <cell r="K73">
            <v>1</v>
          </cell>
        </row>
        <row r="74">
          <cell r="H74">
            <v>15</v>
          </cell>
          <cell r="K74">
            <v>1</v>
          </cell>
        </row>
        <row r="75">
          <cell r="H75">
            <v>11</v>
          </cell>
          <cell r="K75">
            <v>1</v>
          </cell>
        </row>
        <row r="76">
          <cell r="H76">
            <v>12.5</v>
          </cell>
          <cell r="K76">
            <v>1</v>
          </cell>
        </row>
        <row r="77">
          <cell r="H77">
            <v>11</v>
          </cell>
          <cell r="K77">
            <v>1</v>
          </cell>
        </row>
        <row r="78">
          <cell r="H78">
            <v>12</v>
          </cell>
          <cell r="K78">
            <v>1</v>
          </cell>
        </row>
        <row r="79">
          <cell r="H79">
            <v>12</v>
          </cell>
          <cell r="K79">
            <v>1</v>
          </cell>
        </row>
        <row r="80">
          <cell r="H80">
            <v>11</v>
          </cell>
          <cell r="K80">
            <v>1</v>
          </cell>
        </row>
        <row r="81">
          <cell r="H81">
            <v>11</v>
          </cell>
          <cell r="K81">
            <v>1</v>
          </cell>
        </row>
        <row r="82">
          <cell r="H82">
            <v>12</v>
          </cell>
          <cell r="K82">
            <v>1</v>
          </cell>
        </row>
        <row r="83">
          <cell r="H83">
            <v>13</v>
          </cell>
          <cell r="K83">
            <v>1</v>
          </cell>
        </row>
        <row r="84">
          <cell r="H84">
            <v>12</v>
          </cell>
          <cell r="K84">
            <v>1</v>
          </cell>
        </row>
        <row r="85">
          <cell r="H85">
            <v>10</v>
          </cell>
          <cell r="K85">
            <v>1</v>
          </cell>
        </row>
        <row r="86">
          <cell r="H86">
            <v>13</v>
          </cell>
          <cell r="K86">
            <v>1</v>
          </cell>
        </row>
        <row r="87">
          <cell r="H87">
            <v>13</v>
          </cell>
          <cell r="K87">
            <v>1</v>
          </cell>
        </row>
        <row r="88">
          <cell r="H88">
            <v>12</v>
          </cell>
          <cell r="K88">
            <v>1</v>
          </cell>
        </row>
        <row r="89">
          <cell r="H89">
            <v>11</v>
          </cell>
          <cell r="K89">
            <v>1</v>
          </cell>
        </row>
        <row r="90">
          <cell r="H90">
            <v>11</v>
          </cell>
          <cell r="K90">
            <v>1</v>
          </cell>
        </row>
        <row r="91">
          <cell r="H91">
            <v>10</v>
          </cell>
          <cell r="K91">
            <v>1</v>
          </cell>
        </row>
        <row r="92">
          <cell r="H92">
            <v>12</v>
          </cell>
          <cell r="K92">
            <v>1</v>
          </cell>
        </row>
        <row r="93">
          <cell r="H93">
            <v>15</v>
          </cell>
          <cell r="K93">
            <v>1</v>
          </cell>
        </row>
        <row r="94">
          <cell r="H94">
            <v>9</v>
          </cell>
          <cell r="K94">
            <v>1</v>
          </cell>
        </row>
        <row r="95">
          <cell r="H95">
            <v>13</v>
          </cell>
          <cell r="K95">
            <v>1</v>
          </cell>
        </row>
        <row r="96">
          <cell r="H96">
            <v>13</v>
          </cell>
          <cell r="K96">
            <v>1</v>
          </cell>
        </row>
        <row r="97">
          <cell r="H97">
            <v>10</v>
          </cell>
          <cell r="K97">
            <v>1</v>
          </cell>
        </row>
        <row r="98">
          <cell r="H98">
            <v>9</v>
          </cell>
          <cell r="K98">
            <v>1</v>
          </cell>
        </row>
        <row r="99">
          <cell r="H99">
            <v>10</v>
          </cell>
          <cell r="K99">
            <v>1</v>
          </cell>
        </row>
        <row r="100">
          <cell r="H100">
            <v>8.5</v>
          </cell>
          <cell r="K100">
            <v>1</v>
          </cell>
        </row>
        <row r="101">
          <cell r="H101">
            <v>12</v>
          </cell>
          <cell r="K101">
            <v>1</v>
          </cell>
        </row>
        <row r="102">
          <cell r="H102">
            <v>10</v>
          </cell>
          <cell r="K102">
            <v>1</v>
          </cell>
        </row>
        <row r="103">
          <cell r="H103">
            <v>13</v>
          </cell>
          <cell r="K103">
            <v>1</v>
          </cell>
        </row>
        <row r="104">
          <cell r="H104">
            <v>10</v>
          </cell>
          <cell r="K104">
            <v>1</v>
          </cell>
        </row>
        <row r="105">
          <cell r="H105">
            <v>6</v>
          </cell>
          <cell r="K105">
            <v>1</v>
          </cell>
        </row>
        <row r="106">
          <cell r="H106">
            <v>13.5</v>
          </cell>
          <cell r="K106">
            <v>1</v>
          </cell>
        </row>
        <row r="107">
          <cell r="H107">
            <v>10</v>
          </cell>
          <cell r="K107">
            <v>1</v>
          </cell>
        </row>
        <row r="108">
          <cell r="H108">
            <v>12</v>
          </cell>
          <cell r="K108">
            <v>1</v>
          </cell>
        </row>
        <row r="109">
          <cell r="H109">
            <v>11</v>
          </cell>
          <cell r="K109">
            <v>1</v>
          </cell>
        </row>
        <row r="110">
          <cell r="H110">
            <v>7</v>
          </cell>
          <cell r="K110">
            <v>1</v>
          </cell>
        </row>
        <row r="111">
          <cell r="H111">
            <v>11</v>
          </cell>
          <cell r="K111">
            <v>1</v>
          </cell>
        </row>
        <row r="112">
          <cell r="H112">
            <v>13.5</v>
          </cell>
          <cell r="K112">
            <v>1</v>
          </cell>
        </row>
        <row r="113">
          <cell r="H113">
            <v>10.5</v>
          </cell>
          <cell r="K113">
            <v>1</v>
          </cell>
        </row>
        <row r="114">
          <cell r="H114">
            <v>10</v>
          </cell>
          <cell r="K114">
            <v>1</v>
          </cell>
        </row>
        <row r="115">
          <cell r="H115">
            <v>11.5</v>
          </cell>
          <cell r="K115">
            <v>1</v>
          </cell>
        </row>
        <row r="116">
          <cell r="H116">
            <v>12</v>
          </cell>
          <cell r="K116">
            <v>1</v>
          </cell>
        </row>
        <row r="117">
          <cell r="H117">
            <v>10</v>
          </cell>
          <cell r="K117">
            <v>1</v>
          </cell>
        </row>
        <row r="118">
          <cell r="H118">
            <v>12.5</v>
          </cell>
          <cell r="K118">
            <v>1</v>
          </cell>
        </row>
        <row r="119">
          <cell r="H119">
            <v>10</v>
          </cell>
          <cell r="K119">
            <v>1</v>
          </cell>
        </row>
        <row r="120">
          <cell r="H120">
            <v>11</v>
          </cell>
          <cell r="K120">
            <v>1</v>
          </cell>
        </row>
        <row r="121">
          <cell r="H121">
            <v>10</v>
          </cell>
          <cell r="K121">
            <v>1</v>
          </cell>
        </row>
        <row r="122">
          <cell r="H122">
            <v>10</v>
          </cell>
          <cell r="K122">
            <v>1</v>
          </cell>
        </row>
        <row r="123">
          <cell r="H123">
            <v>14</v>
          </cell>
          <cell r="K123">
            <v>1</v>
          </cell>
        </row>
        <row r="124">
          <cell r="H124">
            <v>12</v>
          </cell>
          <cell r="K124">
            <v>1</v>
          </cell>
        </row>
        <row r="125">
          <cell r="H125">
            <v>12</v>
          </cell>
          <cell r="K125">
            <v>1</v>
          </cell>
        </row>
        <row r="126">
          <cell r="H126">
            <v>12</v>
          </cell>
          <cell r="K126">
            <v>1</v>
          </cell>
        </row>
        <row r="127">
          <cell r="H127">
            <v>13</v>
          </cell>
          <cell r="K127">
            <v>1</v>
          </cell>
        </row>
        <row r="128">
          <cell r="H128">
            <v>15</v>
          </cell>
          <cell r="K128">
            <v>1</v>
          </cell>
        </row>
        <row r="129">
          <cell r="H129">
            <v>14</v>
          </cell>
          <cell r="K129">
            <v>1</v>
          </cell>
        </row>
        <row r="130">
          <cell r="H130">
            <v>12</v>
          </cell>
          <cell r="K130">
            <v>1</v>
          </cell>
        </row>
        <row r="131">
          <cell r="H131">
            <v>14</v>
          </cell>
          <cell r="K131">
            <v>1</v>
          </cell>
        </row>
        <row r="132">
          <cell r="H132">
            <v>9</v>
          </cell>
          <cell r="K132">
            <v>1</v>
          </cell>
        </row>
        <row r="133">
          <cell r="H133">
            <v>12.5</v>
          </cell>
          <cell r="K133">
            <v>1</v>
          </cell>
        </row>
        <row r="134">
          <cell r="H134">
            <v>12.5</v>
          </cell>
          <cell r="K134">
            <v>1</v>
          </cell>
        </row>
        <row r="135">
          <cell r="H135">
            <v>10</v>
          </cell>
          <cell r="K135">
            <v>1</v>
          </cell>
        </row>
        <row r="136">
          <cell r="H136">
            <v>11</v>
          </cell>
          <cell r="K136">
            <v>1</v>
          </cell>
        </row>
        <row r="137">
          <cell r="H137">
            <v>7</v>
          </cell>
          <cell r="K137">
            <v>1</v>
          </cell>
        </row>
        <row r="138">
          <cell r="H138">
            <v>13</v>
          </cell>
          <cell r="K138">
            <v>1</v>
          </cell>
        </row>
        <row r="139">
          <cell r="H139">
            <v>12.5</v>
          </cell>
          <cell r="K139">
            <v>1</v>
          </cell>
        </row>
        <row r="140">
          <cell r="H140">
            <v>10</v>
          </cell>
          <cell r="K140">
            <v>1</v>
          </cell>
        </row>
        <row r="141">
          <cell r="H141">
            <v>12</v>
          </cell>
          <cell r="K141">
            <v>1</v>
          </cell>
        </row>
        <row r="142">
          <cell r="H142">
            <v>0</v>
          </cell>
          <cell r="K142">
            <v>1</v>
          </cell>
        </row>
        <row r="143">
          <cell r="H143">
            <v>12</v>
          </cell>
          <cell r="K143">
            <v>1</v>
          </cell>
        </row>
        <row r="144">
          <cell r="H144">
            <v>10</v>
          </cell>
          <cell r="K144">
            <v>1</v>
          </cell>
        </row>
        <row r="145">
          <cell r="H145">
            <v>8</v>
          </cell>
          <cell r="K145">
            <v>1</v>
          </cell>
        </row>
        <row r="146">
          <cell r="H146">
            <v>10.5</v>
          </cell>
          <cell r="K146">
            <v>1</v>
          </cell>
        </row>
        <row r="147">
          <cell r="H147">
            <v>12</v>
          </cell>
          <cell r="K147">
            <v>1</v>
          </cell>
        </row>
        <row r="148">
          <cell r="H148">
            <v>13</v>
          </cell>
          <cell r="K148">
            <v>1</v>
          </cell>
        </row>
        <row r="149">
          <cell r="H149">
            <v>12.5</v>
          </cell>
          <cell r="K149">
            <v>1</v>
          </cell>
        </row>
        <row r="150">
          <cell r="H150">
            <v>10</v>
          </cell>
          <cell r="K150">
            <v>1</v>
          </cell>
        </row>
        <row r="151">
          <cell r="H151">
            <v>10</v>
          </cell>
          <cell r="K151">
            <v>1</v>
          </cell>
        </row>
        <row r="152">
          <cell r="H152">
            <v>10</v>
          </cell>
          <cell r="K152">
            <v>1</v>
          </cell>
        </row>
        <row r="153">
          <cell r="H153">
            <v>13</v>
          </cell>
          <cell r="K153">
            <v>1</v>
          </cell>
        </row>
        <row r="154">
          <cell r="H154">
            <v>10</v>
          </cell>
          <cell r="K154">
            <v>1</v>
          </cell>
        </row>
        <row r="155">
          <cell r="H155">
            <v>10</v>
          </cell>
          <cell r="K155">
            <v>1</v>
          </cell>
        </row>
        <row r="156">
          <cell r="H156">
            <v>12.5</v>
          </cell>
          <cell r="K156">
            <v>1</v>
          </cell>
        </row>
        <row r="157">
          <cell r="H157">
            <v>5</v>
          </cell>
          <cell r="K157">
            <v>1</v>
          </cell>
        </row>
        <row r="158">
          <cell r="H158">
            <v>10</v>
          </cell>
          <cell r="K158">
            <v>1</v>
          </cell>
        </row>
        <row r="159">
          <cell r="H159">
            <v>16.5</v>
          </cell>
          <cell r="K159">
            <v>1</v>
          </cell>
        </row>
        <row r="160">
          <cell r="H160">
            <v>11</v>
          </cell>
          <cell r="K160">
            <v>1</v>
          </cell>
        </row>
        <row r="161">
          <cell r="H161">
            <v>10</v>
          </cell>
          <cell r="K161">
            <v>1</v>
          </cell>
        </row>
        <row r="162">
          <cell r="H162">
            <v>13</v>
          </cell>
          <cell r="K162">
            <v>1</v>
          </cell>
        </row>
        <row r="163">
          <cell r="H163">
            <v>10</v>
          </cell>
          <cell r="K163">
            <v>1</v>
          </cell>
        </row>
        <row r="164">
          <cell r="H164">
            <v>8</v>
          </cell>
          <cell r="K164">
            <v>1</v>
          </cell>
        </row>
        <row r="165">
          <cell r="H165">
            <v>10</v>
          </cell>
          <cell r="K165">
            <v>1</v>
          </cell>
        </row>
        <row r="166">
          <cell r="H166">
            <v>10</v>
          </cell>
          <cell r="K166">
            <v>1</v>
          </cell>
        </row>
        <row r="167">
          <cell r="H167">
            <v>15</v>
          </cell>
          <cell r="K167">
            <v>1</v>
          </cell>
        </row>
        <row r="168">
          <cell r="H168">
            <v>10</v>
          </cell>
          <cell r="K168">
            <v>1</v>
          </cell>
        </row>
        <row r="169">
          <cell r="H169">
            <v>10</v>
          </cell>
          <cell r="K169">
            <v>1</v>
          </cell>
        </row>
        <row r="170">
          <cell r="H170">
            <v>11</v>
          </cell>
          <cell r="K170">
            <v>1</v>
          </cell>
        </row>
        <row r="171">
          <cell r="H171">
            <v>11</v>
          </cell>
          <cell r="K171">
            <v>1</v>
          </cell>
        </row>
        <row r="172">
          <cell r="H172">
            <v>10</v>
          </cell>
          <cell r="K172">
            <v>1</v>
          </cell>
        </row>
      </sheetData>
      <sheetData sheetId="8">
        <row r="13">
          <cell r="H13">
            <v>14.25</v>
          </cell>
        </row>
        <row r="14">
          <cell r="H14">
            <v>6.25</v>
          </cell>
        </row>
        <row r="15">
          <cell r="H15">
            <v>10</v>
          </cell>
        </row>
        <row r="16">
          <cell r="H16">
            <v>10.5</v>
          </cell>
        </row>
        <row r="17">
          <cell r="H17">
            <v>13</v>
          </cell>
        </row>
        <row r="18">
          <cell r="H18">
            <v>12.5</v>
          </cell>
        </row>
        <row r="19">
          <cell r="H19">
            <v>13.75</v>
          </cell>
        </row>
        <row r="20">
          <cell r="H20">
            <v>10</v>
          </cell>
        </row>
        <row r="21">
          <cell r="H21">
            <v>10</v>
          </cell>
        </row>
        <row r="22">
          <cell r="H22">
            <v>11.75</v>
          </cell>
        </row>
        <row r="23">
          <cell r="H23">
            <v>12</v>
          </cell>
        </row>
        <row r="24">
          <cell r="H24">
            <v>13</v>
          </cell>
        </row>
        <row r="25">
          <cell r="H25">
            <v>10</v>
          </cell>
        </row>
        <row r="26">
          <cell r="H26">
            <v>10</v>
          </cell>
        </row>
        <row r="27">
          <cell r="H27">
            <v>11.67</v>
          </cell>
        </row>
        <row r="28">
          <cell r="H28">
            <v>10</v>
          </cell>
        </row>
        <row r="29">
          <cell r="H29">
            <v>14.5</v>
          </cell>
        </row>
        <row r="30">
          <cell r="H30">
            <v>12.75</v>
          </cell>
        </row>
        <row r="31">
          <cell r="H31">
            <v>16</v>
          </cell>
        </row>
        <row r="32">
          <cell r="H32">
            <v>10.5</v>
          </cell>
        </row>
        <row r="33">
          <cell r="H33">
            <v>10</v>
          </cell>
        </row>
        <row r="34">
          <cell r="H34">
            <v>13.5</v>
          </cell>
        </row>
        <row r="35">
          <cell r="H35">
            <v>13.25</v>
          </cell>
        </row>
        <row r="36">
          <cell r="H36">
            <v>10.5</v>
          </cell>
        </row>
        <row r="37">
          <cell r="H37">
            <v>12</v>
          </cell>
        </row>
        <row r="38">
          <cell r="H38">
            <v>16.5</v>
          </cell>
        </row>
        <row r="39">
          <cell r="H39">
            <v>13.5</v>
          </cell>
        </row>
        <row r="40">
          <cell r="H40">
            <v>10</v>
          </cell>
        </row>
        <row r="41">
          <cell r="H41">
            <v>12</v>
          </cell>
        </row>
        <row r="42">
          <cell r="H42">
            <v>15</v>
          </cell>
        </row>
        <row r="43">
          <cell r="H43">
            <v>15.5</v>
          </cell>
        </row>
        <row r="44">
          <cell r="H44">
            <v>11.5</v>
          </cell>
        </row>
        <row r="45">
          <cell r="H45">
            <v>11</v>
          </cell>
        </row>
        <row r="46">
          <cell r="H46">
            <v>15.5</v>
          </cell>
        </row>
        <row r="47">
          <cell r="H47">
            <v>13</v>
          </cell>
        </row>
        <row r="48">
          <cell r="H48">
            <v>14</v>
          </cell>
        </row>
        <row r="49">
          <cell r="H49">
            <v>13</v>
          </cell>
        </row>
        <row r="50">
          <cell r="H50">
            <v>10</v>
          </cell>
        </row>
        <row r="51">
          <cell r="H51">
            <v>11</v>
          </cell>
        </row>
        <row r="52">
          <cell r="H52">
            <v>13.5</v>
          </cell>
        </row>
        <row r="53">
          <cell r="H53">
            <v>10</v>
          </cell>
        </row>
        <row r="54">
          <cell r="H54">
            <v>15.25</v>
          </cell>
        </row>
        <row r="55">
          <cell r="H55">
            <v>14.5</v>
          </cell>
        </row>
        <row r="56">
          <cell r="H56">
            <v>14.25</v>
          </cell>
        </row>
        <row r="57">
          <cell r="H57">
            <v>10.5</v>
          </cell>
        </row>
        <row r="58">
          <cell r="H58">
            <v>11</v>
          </cell>
        </row>
        <row r="59">
          <cell r="H59">
            <v>11</v>
          </cell>
        </row>
        <row r="60">
          <cell r="H60">
            <v>10</v>
          </cell>
        </row>
        <row r="61">
          <cell r="H61">
            <v>10.25</v>
          </cell>
        </row>
        <row r="62">
          <cell r="H62">
            <v>10.75</v>
          </cell>
        </row>
        <row r="63">
          <cell r="H63">
            <v>12.75</v>
          </cell>
        </row>
        <row r="64">
          <cell r="H64">
            <v>13.75</v>
          </cell>
        </row>
        <row r="65">
          <cell r="H65">
            <v>10.25</v>
          </cell>
        </row>
        <row r="66">
          <cell r="H66">
            <v>10.75</v>
          </cell>
        </row>
        <row r="67">
          <cell r="H67">
            <v>18</v>
          </cell>
        </row>
        <row r="68">
          <cell r="H68">
            <v>11.5</v>
          </cell>
        </row>
        <row r="69">
          <cell r="H69">
            <v>11</v>
          </cell>
        </row>
        <row r="70">
          <cell r="H70">
            <v>12</v>
          </cell>
        </row>
        <row r="71">
          <cell r="H71">
            <v>14.25</v>
          </cell>
        </row>
        <row r="72">
          <cell r="H72">
            <v>10</v>
          </cell>
        </row>
        <row r="73">
          <cell r="H73">
            <v>10.5</v>
          </cell>
        </row>
        <row r="74">
          <cell r="H74">
            <v>10</v>
          </cell>
        </row>
        <row r="75">
          <cell r="H75">
            <v>12.5</v>
          </cell>
        </row>
        <row r="76">
          <cell r="H76">
            <v>18.25</v>
          </cell>
        </row>
        <row r="77">
          <cell r="H77">
            <v>12.5</v>
          </cell>
        </row>
        <row r="78">
          <cell r="H78">
            <v>10</v>
          </cell>
        </row>
        <row r="79">
          <cell r="H79">
            <v>12</v>
          </cell>
        </row>
        <row r="80">
          <cell r="H80">
            <v>11</v>
          </cell>
        </row>
        <row r="81">
          <cell r="H81">
            <v>13.5</v>
          </cell>
        </row>
        <row r="82">
          <cell r="H82">
            <v>13</v>
          </cell>
        </row>
        <row r="83">
          <cell r="H83">
            <v>16.75</v>
          </cell>
        </row>
        <row r="84">
          <cell r="H84">
            <v>12.25</v>
          </cell>
        </row>
        <row r="85">
          <cell r="H85">
            <v>11.5</v>
          </cell>
        </row>
        <row r="86">
          <cell r="H86">
            <v>14.5</v>
          </cell>
        </row>
        <row r="87">
          <cell r="H87">
            <v>11.5</v>
          </cell>
        </row>
        <row r="88">
          <cell r="H88">
            <v>13</v>
          </cell>
        </row>
        <row r="89">
          <cell r="H89">
            <v>12</v>
          </cell>
        </row>
        <row r="90">
          <cell r="H90">
            <v>11.75</v>
          </cell>
        </row>
        <row r="91">
          <cell r="H91">
            <v>11.25</v>
          </cell>
        </row>
        <row r="92">
          <cell r="H92">
            <v>11</v>
          </cell>
        </row>
        <row r="93">
          <cell r="H93">
            <v>10.5</v>
          </cell>
        </row>
        <row r="94">
          <cell r="H94">
            <v>14</v>
          </cell>
        </row>
        <row r="95">
          <cell r="H95">
            <v>17.25</v>
          </cell>
        </row>
        <row r="96">
          <cell r="H96">
            <v>11.5</v>
          </cell>
        </row>
        <row r="97">
          <cell r="H97">
            <v>15.25</v>
          </cell>
        </row>
        <row r="98">
          <cell r="H98">
            <v>10</v>
          </cell>
        </row>
        <row r="99">
          <cell r="H99">
            <v>12.75</v>
          </cell>
        </row>
        <row r="100">
          <cell r="H100">
            <v>14.5</v>
          </cell>
        </row>
        <row r="101">
          <cell r="H101">
            <v>12.75</v>
          </cell>
        </row>
        <row r="102">
          <cell r="H102">
            <v>10.25</v>
          </cell>
        </row>
        <row r="103">
          <cell r="H103">
            <v>13</v>
          </cell>
        </row>
        <row r="104">
          <cell r="H104">
            <v>16.25</v>
          </cell>
        </row>
        <row r="105">
          <cell r="H105">
            <v>12</v>
          </cell>
        </row>
        <row r="106">
          <cell r="H106">
            <v>12.5</v>
          </cell>
        </row>
        <row r="107">
          <cell r="H107">
            <v>12</v>
          </cell>
        </row>
        <row r="108">
          <cell r="H108">
            <v>15.25</v>
          </cell>
        </row>
        <row r="109">
          <cell r="H109">
            <v>10.5</v>
          </cell>
        </row>
        <row r="110">
          <cell r="H110">
            <v>13</v>
          </cell>
        </row>
        <row r="111">
          <cell r="H111">
            <v>12</v>
          </cell>
        </row>
        <row r="112">
          <cell r="H112">
            <v>10.75</v>
          </cell>
        </row>
        <row r="113">
          <cell r="H113">
            <v>15.5</v>
          </cell>
        </row>
        <row r="114">
          <cell r="H114">
            <v>10.5</v>
          </cell>
        </row>
        <row r="115">
          <cell r="H115">
            <v>13</v>
          </cell>
        </row>
        <row r="116">
          <cell r="H116">
            <v>13.25</v>
          </cell>
        </row>
        <row r="117">
          <cell r="H117">
            <v>12</v>
          </cell>
        </row>
        <row r="118">
          <cell r="H118">
            <v>12.5</v>
          </cell>
        </row>
        <row r="119">
          <cell r="H119">
            <v>11</v>
          </cell>
        </row>
        <row r="120">
          <cell r="H120">
            <v>11.25</v>
          </cell>
        </row>
        <row r="121">
          <cell r="H121">
            <v>10.5</v>
          </cell>
        </row>
        <row r="122">
          <cell r="H122">
            <v>10.5</v>
          </cell>
        </row>
        <row r="123">
          <cell r="H123">
            <v>16</v>
          </cell>
        </row>
        <row r="124">
          <cell r="H124">
            <v>10.5</v>
          </cell>
        </row>
        <row r="125">
          <cell r="H125">
            <v>10</v>
          </cell>
        </row>
        <row r="126">
          <cell r="H126">
            <v>10.5</v>
          </cell>
        </row>
        <row r="127">
          <cell r="H127">
            <v>12.5</v>
          </cell>
        </row>
        <row r="128">
          <cell r="H128">
            <v>16.5</v>
          </cell>
        </row>
        <row r="129">
          <cell r="H129">
            <v>13.25</v>
          </cell>
        </row>
        <row r="130">
          <cell r="H130">
            <v>8</v>
          </cell>
        </row>
        <row r="131">
          <cell r="H131">
            <v>13.25</v>
          </cell>
        </row>
        <row r="132">
          <cell r="H132">
            <v>13.25</v>
          </cell>
        </row>
        <row r="133">
          <cell r="H133">
            <v>11</v>
          </cell>
        </row>
        <row r="134">
          <cell r="H134">
            <v>12</v>
          </cell>
        </row>
        <row r="135">
          <cell r="H135">
            <v>11</v>
          </cell>
        </row>
        <row r="136">
          <cell r="H136">
            <v>12</v>
          </cell>
        </row>
        <row r="137">
          <cell r="H137">
            <v>11.5</v>
          </cell>
        </row>
        <row r="138">
          <cell r="H138">
            <v>14.75</v>
          </cell>
        </row>
        <row r="139">
          <cell r="H139">
            <v>18</v>
          </cell>
        </row>
        <row r="140">
          <cell r="H140">
            <v>10.25</v>
          </cell>
        </row>
        <row r="141">
          <cell r="H141">
            <v>10</v>
          </cell>
        </row>
        <row r="142">
          <cell r="H142">
            <v>10.5</v>
          </cell>
        </row>
        <row r="143">
          <cell r="H143">
            <v>12</v>
          </cell>
        </row>
        <row r="144">
          <cell r="H144">
            <v>10</v>
          </cell>
        </row>
        <row r="145">
          <cell r="H145">
            <v>12</v>
          </cell>
        </row>
        <row r="146">
          <cell r="H146">
            <v>10</v>
          </cell>
        </row>
        <row r="147">
          <cell r="H147">
            <v>10.75</v>
          </cell>
        </row>
        <row r="148">
          <cell r="H148">
            <v>13.5</v>
          </cell>
        </row>
        <row r="149">
          <cell r="H149">
            <v>16.5</v>
          </cell>
        </row>
        <row r="150">
          <cell r="H150">
            <v>10</v>
          </cell>
        </row>
        <row r="151">
          <cell r="H151">
            <v>12</v>
          </cell>
        </row>
        <row r="152">
          <cell r="H152">
            <v>11.25</v>
          </cell>
        </row>
        <row r="153">
          <cell r="H153">
            <v>12.5</v>
          </cell>
        </row>
        <row r="154">
          <cell r="H154">
            <v>10</v>
          </cell>
        </row>
        <row r="155">
          <cell r="H155">
            <v>10.25</v>
          </cell>
        </row>
        <row r="156">
          <cell r="H156">
            <v>10.75</v>
          </cell>
        </row>
        <row r="157">
          <cell r="H157">
            <v>5.75</v>
          </cell>
        </row>
        <row r="158">
          <cell r="H158">
            <v>15.75</v>
          </cell>
        </row>
        <row r="159">
          <cell r="H159">
            <v>15.25</v>
          </cell>
        </row>
        <row r="160">
          <cell r="H160">
            <v>15</v>
          </cell>
        </row>
        <row r="161">
          <cell r="H161">
            <v>10.5</v>
          </cell>
        </row>
        <row r="162">
          <cell r="H162">
            <v>10</v>
          </cell>
        </row>
        <row r="163">
          <cell r="H163">
            <v>16.25</v>
          </cell>
        </row>
        <row r="164">
          <cell r="H164">
            <v>13.5</v>
          </cell>
        </row>
        <row r="165">
          <cell r="H165">
            <v>10</v>
          </cell>
        </row>
        <row r="166">
          <cell r="H166">
            <v>11</v>
          </cell>
        </row>
        <row r="167">
          <cell r="H167">
            <v>12.5</v>
          </cell>
        </row>
        <row r="168">
          <cell r="H168">
            <v>11</v>
          </cell>
        </row>
        <row r="169">
          <cell r="H169">
            <v>15</v>
          </cell>
        </row>
        <row r="170">
          <cell r="H170">
            <v>11</v>
          </cell>
        </row>
        <row r="171">
          <cell r="H171">
            <v>10</v>
          </cell>
        </row>
        <row r="172">
          <cell r="H172">
            <v>12.75</v>
          </cell>
        </row>
      </sheetData>
      <sheetData sheetId="9">
        <row r="13">
          <cell r="P13">
            <v>10.027777777777779</v>
          </cell>
          <cell r="Q13">
            <v>18</v>
          </cell>
          <cell r="S13">
            <v>2</v>
          </cell>
        </row>
        <row r="14">
          <cell r="P14">
            <v>8.8611111111111107</v>
          </cell>
          <cell r="Q14">
            <v>6</v>
          </cell>
          <cell r="S14">
            <v>1</v>
          </cell>
        </row>
        <row r="15">
          <cell r="P15">
            <v>9.8666666666666671</v>
          </cell>
          <cell r="Q15">
            <v>12</v>
          </cell>
          <cell r="S15">
            <v>2</v>
          </cell>
        </row>
        <row r="16">
          <cell r="P16">
            <v>9.8055555555555554</v>
          </cell>
          <cell r="Q16">
            <v>12</v>
          </cell>
          <cell r="S16">
            <v>2</v>
          </cell>
        </row>
        <row r="17">
          <cell r="P17">
            <v>6.7222222222222223</v>
          </cell>
          <cell r="Q17">
            <v>0</v>
          </cell>
          <cell r="S17">
            <v>1</v>
          </cell>
        </row>
        <row r="18">
          <cell r="P18">
            <v>9.9955555555555549</v>
          </cell>
          <cell r="Q18">
            <v>18</v>
          </cell>
          <cell r="S18">
            <v>2</v>
          </cell>
        </row>
        <row r="19">
          <cell r="P19">
            <v>10</v>
          </cell>
          <cell r="Q19">
            <v>18</v>
          </cell>
          <cell r="S19">
            <v>2</v>
          </cell>
        </row>
        <row r="20">
          <cell r="P20">
            <v>4.333333333333333</v>
          </cell>
          <cell r="Q20">
            <v>0</v>
          </cell>
          <cell r="S20">
            <v>1</v>
          </cell>
        </row>
        <row r="21">
          <cell r="P21">
            <v>6</v>
          </cell>
          <cell r="Q21">
            <v>6</v>
          </cell>
          <cell r="S21">
            <v>1</v>
          </cell>
        </row>
        <row r="22">
          <cell r="P22">
            <v>6.8055555555555562</v>
          </cell>
          <cell r="Q22">
            <v>0</v>
          </cell>
          <cell r="S22">
            <v>1</v>
          </cell>
        </row>
        <row r="23">
          <cell r="P23">
            <v>9</v>
          </cell>
          <cell r="Q23">
            <v>12</v>
          </cell>
          <cell r="S23">
            <v>1</v>
          </cell>
        </row>
        <row r="24">
          <cell r="P24">
            <v>9.9955555555555566</v>
          </cell>
          <cell r="Q24">
            <v>18</v>
          </cell>
          <cell r="S24">
            <v>1</v>
          </cell>
        </row>
        <row r="25">
          <cell r="P25">
            <v>8.2999999999999989</v>
          </cell>
          <cell r="Q25">
            <v>6</v>
          </cell>
          <cell r="S25">
            <v>2</v>
          </cell>
        </row>
        <row r="26">
          <cell r="P26">
            <v>9.4500000000000011</v>
          </cell>
          <cell r="Q26">
            <v>6</v>
          </cell>
          <cell r="S26">
            <v>2</v>
          </cell>
        </row>
        <row r="27">
          <cell r="P27">
            <v>9.9966666666666661</v>
          </cell>
          <cell r="Q27">
            <v>18</v>
          </cell>
          <cell r="S27">
            <v>1</v>
          </cell>
        </row>
        <row r="28">
          <cell r="P28">
            <v>10</v>
          </cell>
          <cell r="Q28">
            <v>18</v>
          </cell>
          <cell r="S28">
            <v>1</v>
          </cell>
        </row>
        <row r="29">
          <cell r="P29">
            <v>10.004444444444445</v>
          </cell>
          <cell r="Q29">
            <v>18</v>
          </cell>
          <cell r="S29">
            <v>1</v>
          </cell>
        </row>
        <row r="30">
          <cell r="P30">
            <v>7.0277777777777777</v>
          </cell>
          <cell r="Q30">
            <v>0</v>
          </cell>
          <cell r="S30">
            <v>1</v>
          </cell>
        </row>
        <row r="31">
          <cell r="P31">
            <v>6.75</v>
          </cell>
          <cell r="Q31">
            <v>6</v>
          </cell>
          <cell r="S31">
            <v>1</v>
          </cell>
        </row>
        <row r="32">
          <cell r="P32">
            <v>7.5</v>
          </cell>
          <cell r="Q32">
            <v>6</v>
          </cell>
          <cell r="S32">
            <v>2</v>
          </cell>
        </row>
        <row r="33">
          <cell r="P33">
            <v>6.583333333333333</v>
          </cell>
          <cell r="Q33">
            <v>0</v>
          </cell>
          <cell r="S33">
            <v>1</v>
          </cell>
        </row>
        <row r="34">
          <cell r="P34">
            <v>8.1388888888888893</v>
          </cell>
          <cell r="Q34">
            <v>6</v>
          </cell>
          <cell r="S34">
            <v>1</v>
          </cell>
        </row>
        <row r="35">
          <cell r="P35">
            <v>9.4</v>
          </cell>
          <cell r="Q35">
            <v>6</v>
          </cell>
          <cell r="S35">
            <v>2</v>
          </cell>
        </row>
        <row r="36">
          <cell r="P36">
            <v>8.3888888888888875</v>
          </cell>
          <cell r="Q36">
            <v>6</v>
          </cell>
          <cell r="S36">
            <v>1</v>
          </cell>
        </row>
        <row r="37">
          <cell r="P37">
            <v>7.333333333333333</v>
          </cell>
          <cell r="Q37">
            <v>6</v>
          </cell>
          <cell r="S37">
            <v>1</v>
          </cell>
        </row>
        <row r="38">
          <cell r="P38">
            <v>8.7000000000000011</v>
          </cell>
          <cell r="Q38">
            <v>6</v>
          </cell>
          <cell r="S38">
            <v>2</v>
          </cell>
        </row>
        <row r="39">
          <cell r="P39">
            <v>9.1166666666666671</v>
          </cell>
          <cell r="Q39">
            <v>12</v>
          </cell>
          <cell r="S39">
            <v>2</v>
          </cell>
        </row>
        <row r="40">
          <cell r="P40">
            <v>8.8611111111111107</v>
          </cell>
          <cell r="Q40">
            <v>0</v>
          </cell>
          <cell r="S40">
            <v>2</v>
          </cell>
        </row>
        <row r="41">
          <cell r="P41">
            <v>8.7222222222222232</v>
          </cell>
          <cell r="Q41">
            <v>6</v>
          </cell>
          <cell r="S41">
            <v>2</v>
          </cell>
        </row>
        <row r="42">
          <cell r="P42">
            <v>7.2777777777777777</v>
          </cell>
          <cell r="Q42">
            <v>6</v>
          </cell>
          <cell r="S42">
            <v>2</v>
          </cell>
        </row>
        <row r="43">
          <cell r="P43">
            <v>7.2777777777777777</v>
          </cell>
          <cell r="Q43">
            <v>6</v>
          </cell>
          <cell r="S43">
            <v>1</v>
          </cell>
        </row>
        <row r="44">
          <cell r="P44">
            <v>5.166666666666667</v>
          </cell>
          <cell r="Q44">
            <v>0</v>
          </cell>
          <cell r="S44">
            <v>1</v>
          </cell>
        </row>
        <row r="45">
          <cell r="P45">
            <v>9.0333333333333332</v>
          </cell>
          <cell r="Q45">
            <v>6</v>
          </cell>
          <cell r="S45">
            <v>2</v>
          </cell>
        </row>
        <row r="46">
          <cell r="P46">
            <v>6.666666666666667</v>
          </cell>
          <cell r="Q46">
            <v>6</v>
          </cell>
          <cell r="S46">
            <v>1</v>
          </cell>
        </row>
        <row r="47">
          <cell r="P47">
            <v>7.3888888888888893</v>
          </cell>
          <cell r="Q47">
            <v>0</v>
          </cell>
          <cell r="S47">
            <v>1</v>
          </cell>
        </row>
        <row r="48">
          <cell r="P48">
            <v>5.6944444444444438</v>
          </cell>
          <cell r="Q48">
            <v>0</v>
          </cell>
          <cell r="S48">
            <v>2</v>
          </cell>
        </row>
        <row r="49">
          <cell r="P49">
            <v>10.77222222222222</v>
          </cell>
          <cell r="Q49">
            <v>18</v>
          </cell>
          <cell r="S49">
            <v>2</v>
          </cell>
        </row>
        <row r="50">
          <cell r="P50">
            <v>8.2222222222222232</v>
          </cell>
          <cell r="Q50">
            <v>12</v>
          </cell>
          <cell r="S50">
            <v>2</v>
          </cell>
        </row>
        <row r="51">
          <cell r="P51">
            <v>7.7777777777777777</v>
          </cell>
          <cell r="Q51">
            <v>6</v>
          </cell>
          <cell r="S51">
            <v>1</v>
          </cell>
        </row>
        <row r="52">
          <cell r="P52">
            <v>8.4166666666666661</v>
          </cell>
          <cell r="Q52">
            <v>6</v>
          </cell>
          <cell r="S52">
            <v>1</v>
          </cell>
        </row>
        <row r="53">
          <cell r="P53">
            <v>10.166666666666666</v>
          </cell>
          <cell r="Q53">
            <v>18</v>
          </cell>
          <cell r="S53">
            <v>2</v>
          </cell>
        </row>
        <row r="54">
          <cell r="P54">
            <v>8.7722222222222239</v>
          </cell>
          <cell r="Q54">
            <v>12</v>
          </cell>
          <cell r="S54">
            <v>2</v>
          </cell>
        </row>
        <row r="55">
          <cell r="P55">
            <v>5.9722222222222223</v>
          </cell>
          <cell r="Q55">
            <v>0</v>
          </cell>
          <cell r="S55">
            <v>1</v>
          </cell>
        </row>
        <row r="56">
          <cell r="P56">
            <v>10.138888888888891</v>
          </cell>
          <cell r="Q56">
            <v>18</v>
          </cell>
          <cell r="S56">
            <v>2</v>
          </cell>
        </row>
        <row r="57">
          <cell r="P57">
            <v>10</v>
          </cell>
          <cell r="Q57">
            <v>18</v>
          </cell>
          <cell r="S57">
            <v>2</v>
          </cell>
        </row>
        <row r="58">
          <cell r="P58">
            <v>5.166666666666667</v>
          </cell>
          <cell r="Q58">
            <v>0</v>
          </cell>
          <cell r="S58">
            <v>2</v>
          </cell>
        </row>
        <row r="59">
          <cell r="P59">
            <v>9.4500000000000011</v>
          </cell>
          <cell r="Q59">
            <v>12</v>
          </cell>
          <cell r="S59">
            <v>2</v>
          </cell>
        </row>
        <row r="60">
          <cell r="P60">
            <v>5.1666666666666661</v>
          </cell>
          <cell r="Q60">
            <v>6</v>
          </cell>
          <cell r="S60">
            <v>2</v>
          </cell>
        </row>
        <row r="61">
          <cell r="P61">
            <v>4.5833333333333339</v>
          </cell>
          <cell r="Q61">
            <v>0</v>
          </cell>
          <cell r="S61">
            <v>2</v>
          </cell>
        </row>
        <row r="62">
          <cell r="P62">
            <v>6</v>
          </cell>
          <cell r="Q62">
            <v>6</v>
          </cell>
          <cell r="S62">
            <v>1</v>
          </cell>
        </row>
        <row r="63">
          <cell r="P63">
            <v>6</v>
          </cell>
          <cell r="Q63">
            <v>0</v>
          </cell>
          <cell r="S63">
            <v>1</v>
          </cell>
        </row>
        <row r="64">
          <cell r="P64">
            <v>5.5277777777777777</v>
          </cell>
          <cell r="Q64">
            <v>0</v>
          </cell>
          <cell r="S64">
            <v>2</v>
          </cell>
        </row>
        <row r="65">
          <cell r="P65">
            <v>8.9166666666666661</v>
          </cell>
          <cell r="Q65">
            <v>6</v>
          </cell>
          <cell r="S65">
            <v>1</v>
          </cell>
        </row>
        <row r="66">
          <cell r="P66">
            <v>9.2555555555555546</v>
          </cell>
          <cell r="Q66">
            <v>6</v>
          </cell>
          <cell r="S66">
            <v>2</v>
          </cell>
        </row>
        <row r="67">
          <cell r="P67">
            <v>8.3333333333333339</v>
          </cell>
          <cell r="Q67">
            <v>12</v>
          </cell>
          <cell r="S67">
            <v>1</v>
          </cell>
        </row>
        <row r="68">
          <cell r="P68">
            <v>8.5888888888888886</v>
          </cell>
          <cell r="Q68">
            <v>6</v>
          </cell>
          <cell r="S68">
            <v>2</v>
          </cell>
        </row>
        <row r="69">
          <cell r="P69">
            <v>7.9722222222222223</v>
          </cell>
          <cell r="Q69">
            <v>0</v>
          </cell>
          <cell r="S69">
            <v>1</v>
          </cell>
        </row>
        <row r="70">
          <cell r="P70">
            <v>10.811111111111112</v>
          </cell>
          <cell r="Q70">
            <v>18</v>
          </cell>
          <cell r="S70">
            <v>2</v>
          </cell>
        </row>
        <row r="71">
          <cell r="P71">
            <v>9.7177777777777781</v>
          </cell>
          <cell r="Q71">
            <v>12</v>
          </cell>
          <cell r="S71">
            <v>2</v>
          </cell>
        </row>
        <row r="72">
          <cell r="P72">
            <v>10.483333333333333</v>
          </cell>
          <cell r="Q72">
            <v>18</v>
          </cell>
          <cell r="S72">
            <v>2</v>
          </cell>
        </row>
        <row r="73">
          <cell r="P73">
            <v>9.3833333333333329</v>
          </cell>
          <cell r="Q73">
            <v>6</v>
          </cell>
          <cell r="S73">
            <v>2</v>
          </cell>
        </row>
        <row r="74">
          <cell r="P74">
            <v>10</v>
          </cell>
          <cell r="Q74">
            <v>18</v>
          </cell>
          <cell r="S74">
            <v>1</v>
          </cell>
        </row>
        <row r="75">
          <cell r="P75">
            <v>7.2222222222222223</v>
          </cell>
          <cell r="Q75">
            <v>6</v>
          </cell>
          <cell r="S75">
            <v>1</v>
          </cell>
        </row>
        <row r="76">
          <cell r="P76">
            <v>5.9722222222222214</v>
          </cell>
          <cell r="Q76">
            <v>6</v>
          </cell>
          <cell r="S76">
            <v>2</v>
          </cell>
        </row>
        <row r="77">
          <cell r="P77">
            <v>8.0555555555555554</v>
          </cell>
          <cell r="Q77">
            <v>6</v>
          </cell>
          <cell r="S77">
            <v>1</v>
          </cell>
        </row>
        <row r="78">
          <cell r="P78">
            <v>5.6111111111111116</v>
          </cell>
          <cell r="Q78">
            <v>0</v>
          </cell>
          <cell r="S78">
            <v>1</v>
          </cell>
        </row>
        <row r="79">
          <cell r="P79">
            <v>10.001111111111111</v>
          </cell>
          <cell r="Q79">
            <v>18</v>
          </cell>
          <cell r="S79">
            <v>1</v>
          </cell>
        </row>
        <row r="80">
          <cell r="P80">
            <v>8.3333333333333339</v>
          </cell>
          <cell r="Q80">
            <v>12</v>
          </cell>
          <cell r="S80">
            <v>1</v>
          </cell>
        </row>
        <row r="81">
          <cell r="P81">
            <v>9.9166666666666661</v>
          </cell>
          <cell r="Q81">
            <v>12</v>
          </cell>
          <cell r="S81">
            <v>2</v>
          </cell>
        </row>
        <row r="82">
          <cell r="P82">
            <v>10</v>
          </cell>
          <cell r="Q82">
            <v>18</v>
          </cell>
          <cell r="S82">
            <v>2</v>
          </cell>
        </row>
        <row r="83">
          <cell r="P83">
            <v>8.5</v>
          </cell>
          <cell r="Q83">
            <v>6</v>
          </cell>
          <cell r="S83">
            <v>2</v>
          </cell>
        </row>
        <row r="84">
          <cell r="P84">
            <v>10.111111111111112</v>
          </cell>
          <cell r="Q84">
            <v>18</v>
          </cell>
          <cell r="S84">
            <v>2</v>
          </cell>
        </row>
        <row r="85">
          <cell r="P85">
            <v>7.1388888888888893</v>
          </cell>
          <cell r="Q85">
            <v>6</v>
          </cell>
          <cell r="S85">
            <v>2</v>
          </cell>
        </row>
        <row r="86">
          <cell r="P86">
            <v>10.533333333333333</v>
          </cell>
          <cell r="Q86">
            <v>18</v>
          </cell>
          <cell r="S86">
            <v>2</v>
          </cell>
        </row>
        <row r="87">
          <cell r="P87">
            <v>8.9166666666666661</v>
          </cell>
          <cell r="Q87">
            <v>6</v>
          </cell>
          <cell r="S87">
            <v>2</v>
          </cell>
        </row>
        <row r="88">
          <cell r="P88">
            <v>6.1111111111111116</v>
          </cell>
          <cell r="Q88">
            <v>6</v>
          </cell>
          <cell r="S88">
            <v>1</v>
          </cell>
        </row>
        <row r="89">
          <cell r="P89">
            <v>6.7777777777777777</v>
          </cell>
          <cell r="Q89">
            <v>0</v>
          </cell>
          <cell r="S89">
            <v>1</v>
          </cell>
        </row>
        <row r="90">
          <cell r="P90">
            <v>7.916666666666667</v>
          </cell>
          <cell r="Q90">
            <v>0</v>
          </cell>
          <cell r="S90">
            <v>1</v>
          </cell>
        </row>
        <row r="91">
          <cell r="P91">
            <v>3.4444444444444442</v>
          </cell>
          <cell r="Q91">
            <v>0</v>
          </cell>
          <cell r="S91">
            <v>1</v>
          </cell>
        </row>
        <row r="92">
          <cell r="P92">
            <v>10.822222222222223</v>
          </cell>
          <cell r="Q92">
            <v>18</v>
          </cell>
          <cell r="S92">
            <v>2</v>
          </cell>
        </row>
        <row r="93">
          <cell r="P93">
            <v>4.4444444444444446</v>
          </cell>
          <cell r="Q93">
            <v>0</v>
          </cell>
          <cell r="S93">
            <v>1</v>
          </cell>
        </row>
        <row r="94">
          <cell r="P94">
            <v>7.778888888888889</v>
          </cell>
          <cell r="Q94">
            <v>6</v>
          </cell>
          <cell r="S94">
            <v>2</v>
          </cell>
        </row>
        <row r="95">
          <cell r="P95">
            <v>9.0666666666666664</v>
          </cell>
          <cell r="Q95">
            <v>12</v>
          </cell>
          <cell r="S95">
            <v>2</v>
          </cell>
        </row>
        <row r="96">
          <cell r="P96">
            <v>3.9022222222222229</v>
          </cell>
          <cell r="Q96">
            <v>0</v>
          </cell>
          <cell r="S96">
            <v>1</v>
          </cell>
        </row>
        <row r="97">
          <cell r="P97">
            <v>6.8066666666666675</v>
          </cell>
          <cell r="Q97">
            <v>6</v>
          </cell>
          <cell r="S97">
            <v>1</v>
          </cell>
        </row>
        <row r="98">
          <cell r="P98">
            <v>9.5833333333333339</v>
          </cell>
          <cell r="Q98">
            <v>6</v>
          </cell>
          <cell r="S98">
            <v>2</v>
          </cell>
        </row>
        <row r="99">
          <cell r="P99">
            <v>10.388888888888888</v>
          </cell>
          <cell r="Q99">
            <v>18</v>
          </cell>
          <cell r="S99">
            <v>2</v>
          </cell>
        </row>
        <row r="100">
          <cell r="P100">
            <v>7.2637037037037047</v>
          </cell>
          <cell r="Q100">
            <v>6</v>
          </cell>
          <cell r="S100">
            <v>1</v>
          </cell>
        </row>
        <row r="101">
          <cell r="P101">
            <v>6.333333333333333</v>
          </cell>
          <cell r="Q101">
            <v>0</v>
          </cell>
          <cell r="S101">
            <v>2</v>
          </cell>
        </row>
        <row r="102">
          <cell r="P102">
            <v>10.738888888888889</v>
          </cell>
          <cell r="Q102">
            <v>18</v>
          </cell>
          <cell r="S102">
            <v>2</v>
          </cell>
        </row>
        <row r="103">
          <cell r="P103">
            <v>9.2999999999999989</v>
          </cell>
          <cell r="Q103">
            <v>12</v>
          </cell>
          <cell r="S103">
            <v>2</v>
          </cell>
        </row>
        <row r="104">
          <cell r="P104">
            <v>8.5055555555555546</v>
          </cell>
          <cell r="Q104">
            <v>6</v>
          </cell>
          <cell r="S104">
            <v>2</v>
          </cell>
        </row>
        <row r="105">
          <cell r="P105">
            <v>7.0555555555555562</v>
          </cell>
          <cell r="Q105">
            <v>0</v>
          </cell>
          <cell r="S105">
            <v>1</v>
          </cell>
        </row>
        <row r="106">
          <cell r="P106">
            <v>6.833333333333333</v>
          </cell>
          <cell r="Q106">
            <v>6</v>
          </cell>
          <cell r="S106">
            <v>1</v>
          </cell>
        </row>
        <row r="107">
          <cell r="P107">
            <v>8.8222222222222211</v>
          </cell>
          <cell r="Q107">
            <v>6</v>
          </cell>
          <cell r="S107">
            <v>2</v>
          </cell>
        </row>
        <row r="108">
          <cell r="P108">
            <v>6.333333333333333</v>
          </cell>
          <cell r="Q108">
            <v>6</v>
          </cell>
          <cell r="S108">
            <v>2</v>
          </cell>
        </row>
        <row r="109">
          <cell r="P109">
            <v>11.427777777777777</v>
          </cell>
          <cell r="Q109">
            <v>18</v>
          </cell>
          <cell r="S109">
            <v>2</v>
          </cell>
        </row>
        <row r="110">
          <cell r="P110">
            <v>8.8888888888888893</v>
          </cell>
          <cell r="Q110">
            <v>12</v>
          </cell>
          <cell r="S110">
            <v>2</v>
          </cell>
        </row>
        <row r="111">
          <cell r="P111">
            <v>4.9444444444444438</v>
          </cell>
          <cell r="Q111">
            <v>6</v>
          </cell>
          <cell r="S111">
            <v>1</v>
          </cell>
        </row>
        <row r="112">
          <cell r="P112">
            <v>8.0055555555555546</v>
          </cell>
          <cell r="Q112">
            <v>0</v>
          </cell>
          <cell r="S112">
            <v>2</v>
          </cell>
        </row>
        <row r="113">
          <cell r="P113">
            <v>9.0833333333333339</v>
          </cell>
          <cell r="Q113">
            <v>12</v>
          </cell>
          <cell r="S113">
            <v>2</v>
          </cell>
        </row>
        <row r="114">
          <cell r="P114">
            <v>10.833333333333334</v>
          </cell>
          <cell r="Q114">
            <v>18</v>
          </cell>
          <cell r="S114">
            <v>2</v>
          </cell>
        </row>
        <row r="115">
          <cell r="P115">
            <v>5.7777777777777777</v>
          </cell>
          <cell r="Q115">
            <v>0</v>
          </cell>
          <cell r="S115">
            <v>2</v>
          </cell>
        </row>
        <row r="116">
          <cell r="P116">
            <v>6.9722222222222223</v>
          </cell>
          <cell r="Q116">
            <v>6</v>
          </cell>
          <cell r="S116">
            <v>1</v>
          </cell>
        </row>
        <row r="117">
          <cell r="P117">
            <v>10.416666666666666</v>
          </cell>
          <cell r="Q117">
            <v>18</v>
          </cell>
          <cell r="S117">
            <v>2</v>
          </cell>
        </row>
        <row r="118">
          <cell r="P118">
            <v>3.9444444444444446</v>
          </cell>
          <cell r="Q118">
            <v>0</v>
          </cell>
          <cell r="S118">
            <v>1</v>
          </cell>
        </row>
        <row r="119">
          <cell r="P119">
            <v>6.916666666666667</v>
          </cell>
          <cell r="Q119">
            <v>0</v>
          </cell>
          <cell r="S119">
            <v>1</v>
          </cell>
        </row>
        <row r="120">
          <cell r="P120">
            <v>8.0277777777777786</v>
          </cell>
          <cell r="Q120">
            <v>6</v>
          </cell>
          <cell r="S120">
            <v>1</v>
          </cell>
        </row>
        <row r="121">
          <cell r="P121">
            <v>9.6833333333333336</v>
          </cell>
          <cell r="Q121">
            <v>12</v>
          </cell>
          <cell r="S121">
            <v>2</v>
          </cell>
        </row>
        <row r="122">
          <cell r="P122">
            <v>11.233333333333334</v>
          </cell>
          <cell r="Q122">
            <v>18</v>
          </cell>
          <cell r="S122">
            <v>2</v>
          </cell>
        </row>
        <row r="123">
          <cell r="P123">
            <v>7</v>
          </cell>
          <cell r="Q123">
            <v>6</v>
          </cell>
          <cell r="S123">
            <v>1</v>
          </cell>
        </row>
        <row r="124">
          <cell r="P124">
            <v>7.8888888888888893</v>
          </cell>
          <cell r="Q124">
            <v>6</v>
          </cell>
          <cell r="S124">
            <v>1</v>
          </cell>
        </row>
        <row r="125">
          <cell r="P125">
            <v>11</v>
          </cell>
          <cell r="Q125">
            <v>18</v>
          </cell>
          <cell r="S125">
            <v>2</v>
          </cell>
        </row>
        <row r="126">
          <cell r="P126">
            <v>9.4222222222222225</v>
          </cell>
          <cell r="Q126">
            <v>12</v>
          </cell>
          <cell r="S126">
            <v>2</v>
          </cell>
        </row>
        <row r="127">
          <cell r="P127">
            <v>9</v>
          </cell>
          <cell r="Q127">
            <v>12</v>
          </cell>
          <cell r="S127">
            <v>2</v>
          </cell>
        </row>
        <row r="128">
          <cell r="P128">
            <v>8.3666666666666671</v>
          </cell>
          <cell r="Q128">
            <v>6</v>
          </cell>
          <cell r="S128">
            <v>2</v>
          </cell>
        </row>
        <row r="129">
          <cell r="P129">
            <v>8.5</v>
          </cell>
          <cell r="Q129">
            <v>6</v>
          </cell>
          <cell r="S129">
            <v>1</v>
          </cell>
        </row>
        <row r="130">
          <cell r="P130">
            <v>9.15</v>
          </cell>
          <cell r="Q130">
            <v>12</v>
          </cell>
          <cell r="S130">
            <v>2</v>
          </cell>
        </row>
        <row r="131">
          <cell r="P131">
            <v>9.9722222222222214</v>
          </cell>
          <cell r="Q131">
            <v>6</v>
          </cell>
          <cell r="S131">
            <v>2</v>
          </cell>
        </row>
        <row r="132">
          <cell r="P132">
            <v>7.0555555555555562</v>
          </cell>
          <cell r="Q132">
            <v>0</v>
          </cell>
          <cell r="S132">
            <v>1</v>
          </cell>
        </row>
        <row r="133">
          <cell r="P133">
            <v>10.191111111111111</v>
          </cell>
          <cell r="Q133">
            <v>18</v>
          </cell>
          <cell r="S133">
            <v>2</v>
          </cell>
        </row>
        <row r="134">
          <cell r="P134">
            <v>11.722222222222221</v>
          </cell>
          <cell r="Q134">
            <v>18</v>
          </cell>
          <cell r="S134">
            <v>2</v>
          </cell>
        </row>
        <row r="135">
          <cell r="P135">
            <v>9.3166666666666664</v>
          </cell>
          <cell r="Q135">
            <v>12</v>
          </cell>
          <cell r="S135">
            <v>2</v>
          </cell>
        </row>
        <row r="136">
          <cell r="P136">
            <v>8.8055555555555554</v>
          </cell>
          <cell r="Q136">
            <v>6</v>
          </cell>
          <cell r="S136">
            <v>2</v>
          </cell>
        </row>
        <row r="137">
          <cell r="P137">
            <v>8.1111111111111107</v>
          </cell>
          <cell r="Q137">
            <v>12</v>
          </cell>
          <cell r="S137">
            <v>1</v>
          </cell>
        </row>
        <row r="138">
          <cell r="P138">
            <v>9.9966666666666679</v>
          </cell>
          <cell r="Q138">
            <v>18</v>
          </cell>
          <cell r="S138">
            <v>2</v>
          </cell>
        </row>
        <row r="139">
          <cell r="P139">
            <v>7.2444444444444445</v>
          </cell>
          <cell r="Q139">
            <v>0</v>
          </cell>
          <cell r="S139">
            <v>2</v>
          </cell>
        </row>
        <row r="140">
          <cell r="P140">
            <v>9.9988888888888887</v>
          </cell>
          <cell r="Q140">
            <v>18</v>
          </cell>
          <cell r="S140">
            <v>2</v>
          </cell>
        </row>
        <row r="141">
          <cell r="P141">
            <v>9.0277777777776667</v>
          </cell>
          <cell r="Q141">
            <v>12</v>
          </cell>
          <cell r="S141">
            <v>2</v>
          </cell>
        </row>
        <row r="142">
          <cell r="P142">
            <v>6.8066666666666675</v>
          </cell>
          <cell r="Q142">
            <v>6</v>
          </cell>
          <cell r="S142">
            <v>1</v>
          </cell>
        </row>
        <row r="143">
          <cell r="P143">
            <v>5.25</v>
          </cell>
          <cell r="Q143">
            <v>0</v>
          </cell>
          <cell r="S143">
            <v>2</v>
          </cell>
        </row>
        <row r="144">
          <cell r="P144">
            <v>9.1388888888888875</v>
          </cell>
          <cell r="Q144">
            <v>6</v>
          </cell>
          <cell r="S144">
            <v>2</v>
          </cell>
        </row>
        <row r="145">
          <cell r="P145">
            <v>3.3333333333333335</v>
          </cell>
          <cell r="Q145">
            <v>0</v>
          </cell>
          <cell r="S145">
            <v>1</v>
          </cell>
        </row>
        <row r="146">
          <cell r="P146">
            <v>7.6111111111111116</v>
          </cell>
          <cell r="Q146">
            <v>6</v>
          </cell>
          <cell r="S146">
            <v>1</v>
          </cell>
        </row>
        <row r="147">
          <cell r="P147">
            <v>5.4722222222222223</v>
          </cell>
          <cell r="Q147">
            <v>0</v>
          </cell>
          <cell r="S147">
            <v>2</v>
          </cell>
        </row>
        <row r="148">
          <cell r="P148">
            <v>8.9555555555555557</v>
          </cell>
          <cell r="Q148">
            <v>6</v>
          </cell>
          <cell r="S148">
            <v>2</v>
          </cell>
        </row>
        <row r="149">
          <cell r="P149">
            <v>10.205555555555556</v>
          </cell>
          <cell r="Q149">
            <v>18</v>
          </cell>
          <cell r="S149">
            <v>2</v>
          </cell>
        </row>
        <row r="150">
          <cell r="P150">
            <v>5.25</v>
          </cell>
          <cell r="Q150">
            <v>6</v>
          </cell>
          <cell r="S150">
            <v>1</v>
          </cell>
        </row>
        <row r="151">
          <cell r="P151">
            <v>7.25</v>
          </cell>
          <cell r="Q151">
            <v>6</v>
          </cell>
          <cell r="S151">
            <v>1</v>
          </cell>
        </row>
        <row r="152">
          <cell r="P152">
            <v>9.4</v>
          </cell>
          <cell r="Q152">
            <v>6</v>
          </cell>
          <cell r="S152">
            <v>2</v>
          </cell>
        </row>
        <row r="153">
          <cell r="P153">
            <v>9.5</v>
          </cell>
          <cell r="Q153">
            <v>12</v>
          </cell>
          <cell r="S153">
            <v>2</v>
          </cell>
        </row>
        <row r="154">
          <cell r="P154">
            <v>9.9</v>
          </cell>
          <cell r="Q154">
            <v>12</v>
          </cell>
          <cell r="S154">
            <v>2</v>
          </cell>
        </row>
        <row r="155">
          <cell r="P155">
            <v>6.9444444444444446</v>
          </cell>
          <cell r="Q155">
            <v>6</v>
          </cell>
          <cell r="S155">
            <v>1</v>
          </cell>
        </row>
        <row r="156">
          <cell r="P156">
            <v>9.4888888888888889</v>
          </cell>
          <cell r="Q156">
            <v>12</v>
          </cell>
          <cell r="S156">
            <v>2</v>
          </cell>
        </row>
        <row r="157">
          <cell r="P157">
            <v>10.166666666666666</v>
          </cell>
          <cell r="Q157">
            <v>18</v>
          </cell>
          <cell r="S157">
            <v>1</v>
          </cell>
        </row>
        <row r="158">
          <cell r="P158">
            <v>8.5277777777777768</v>
          </cell>
          <cell r="Q158">
            <v>12</v>
          </cell>
          <cell r="S158">
            <v>1</v>
          </cell>
        </row>
        <row r="159">
          <cell r="P159">
            <v>6.5</v>
          </cell>
          <cell r="Q159">
            <v>0</v>
          </cell>
          <cell r="S159">
            <v>1</v>
          </cell>
        </row>
        <row r="160">
          <cell r="P160">
            <v>6.6111111111111116</v>
          </cell>
          <cell r="Q160">
            <v>6</v>
          </cell>
          <cell r="S160">
            <v>2</v>
          </cell>
        </row>
        <row r="161">
          <cell r="P161">
            <v>9.4166666666666661</v>
          </cell>
          <cell r="Q161">
            <v>12</v>
          </cell>
          <cell r="S161">
            <v>2</v>
          </cell>
        </row>
        <row r="162">
          <cell r="P162">
            <v>8.6833333333333336</v>
          </cell>
          <cell r="Q162">
            <v>6</v>
          </cell>
          <cell r="S162">
            <v>2</v>
          </cell>
        </row>
        <row r="163">
          <cell r="P163">
            <v>8.5111111111111111</v>
          </cell>
          <cell r="Q163">
            <v>6</v>
          </cell>
          <cell r="S163">
            <v>2</v>
          </cell>
        </row>
        <row r="164">
          <cell r="P164">
            <v>8.2777777777777786</v>
          </cell>
          <cell r="Q164">
            <v>6</v>
          </cell>
          <cell r="S164">
            <v>1</v>
          </cell>
        </row>
        <row r="165">
          <cell r="P165">
            <v>6.3611111111111107</v>
          </cell>
          <cell r="Q165">
            <v>6</v>
          </cell>
          <cell r="S165">
            <v>1</v>
          </cell>
        </row>
        <row r="166">
          <cell r="P166">
            <v>10.027777777777779</v>
          </cell>
          <cell r="Q166">
            <v>18</v>
          </cell>
          <cell r="S166">
            <v>2</v>
          </cell>
        </row>
        <row r="167">
          <cell r="P167">
            <v>8.2500000000000018</v>
          </cell>
          <cell r="Q167">
            <v>6</v>
          </cell>
          <cell r="S167">
            <v>2</v>
          </cell>
        </row>
        <row r="168">
          <cell r="P168">
            <v>11.233333333333333</v>
          </cell>
          <cell r="Q168">
            <v>18</v>
          </cell>
          <cell r="S168">
            <v>2</v>
          </cell>
        </row>
        <row r="169">
          <cell r="P169">
            <v>7.583333333333333</v>
          </cell>
          <cell r="Q169">
            <v>6</v>
          </cell>
          <cell r="S169">
            <v>2</v>
          </cell>
        </row>
        <row r="170">
          <cell r="P170">
            <v>10.111111111111112</v>
          </cell>
          <cell r="Q170">
            <v>18</v>
          </cell>
          <cell r="S170">
            <v>2</v>
          </cell>
        </row>
        <row r="171">
          <cell r="P171">
            <v>9.65</v>
          </cell>
          <cell r="Q171">
            <v>12</v>
          </cell>
          <cell r="S171">
            <v>2</v>
          </cell>
        </row>
        <row r="172">
          <cell r="P172">
            <v>8.6444444444444457</v>
          </cell>
          <cell r="Q172">
            <v>6</v>
          </cell>
          <cell r="S172">
            <v>2</v>
          </cell>
        </row>
      </sheetData>
      <sheetData sheetId="10">
        <row r="13">
          <cell r="P13">
            <v>12.089285714285714</v>
          </cell>
          <cell r="Q13">
            <v>7</v>
          </cell>
          <cell r="S13">
            <v>1</v>
          </cell>
        </row>
        <row r="14">
          <cell r="P14">
            <v>9.6800000000000015</v>
          </cell>
          <cell r="Q14">
            <v>4</v>
          </cell>
          <cell r="S14">
            <v>1</v>
          </cell>
        </row>
        <row r="15">
          <cell r="P15">
            <v>10</v>
          </cell>
          <cell r="Q15">
            <v>7</v>
          </cell>
          <cell r="S15">
            <v>1</v>
          </cell>
        </row>
        <row r="16">
          <cell r="P16">
            <v>10.045714285714284</v>
          </cell>
          <cell r="Q16">
            <v>7</v>
          </cell>
          <cell r="S16">
            <v>1</v>
          </cell>
        </row>
        <row r="17">
          <cell r="P17">
            <v>10.925714285714287</v>
          </cell>
          <cell r="Q17">
            <v>7</v>
          </cell>
          <cell r="S17">
            <v>1</v>
          </cell>
        </row>
        <row r="18">
          <cell r="P18">
            <v>10.857142857142858</v>
          </cell>
          <cell r="Q18">
            <v>7</v>
          </cell>
          <cell r="S18">
            <v>1</v>
          </cell>
        </row>
        <row r="19">
          <cell r="P19">
            <v>10.488571428571429</v>
          </cell>
          <cell r="Q19">
            <v>7</v>
          </cell>
          <cell r="S19">
            <v>1</v>
          </cell>
        </row>
        <row r="20">
          <cell r="P20">
            <v>10.604285714285712</v>
          </cell>
          <cell r="Q20">
            <v>7</v>
          </cell>
          <cell r="S20">
            <v>1</v>
          </cell>
        </row>
        <row r="21">
          <cell r="P21">
            <v>10</v>
          </cell>
          <cell r="Q21">
            <v>7</v>
          </cell>
          <cell r="S21">
            <v>1</v>
          </cell>
        </row>
        <row r="22">
          <cell r="P22">
            <v>10.031428571428572</v>
          </cell>
          <cell r="Q22">
            <v>7</v>
          </cell>
          <cell r="S22">
            <v>1</v>
          </cell>
        </row>
        <row r="23">
          <cell r="P23">
            <v>12.072857142857144</v>
          </cell>
          <cell r="Q23">
            <v>7</v>
          </cell>
          <cell r="S23">
            <v>1</v>
          </cell>
        </row>
        <row r="24">
          <cell r="P24">
            <v>12.111428571428572</v>
          </cell>
          <cell r="Q24">
            <v>7</v>
          </cell>
          <cell r="S24">
            <v>1</v>
          </cell>
        </row>
        <row r="25">
          <cell r="P25">
            <v>10.944285714285714</v>
          </cell>
          <cell r="Q25">
            <v>7</v>
          </cell>
          <cell r="S25">
            <v>1</v>
          </cell>
        </row>
        <row r="26">
          <cell r="P26">
            <v>10</v>
          </cell>
          <cell r="Q26">
            <v>7</v>
          </cell>
          <cell r="S26">
            <v>1</v>
          </cell>
        </row>
        <row r="27">
          <cell r="P27">
            <v>10.537142857142857</v>
          </cell>
          <cell r="Q27">
            <v>7</v>
          </cell>
          <cell r="S27">
            <v>1</v>
          </cell>
        </row>
        <row r="28">
          <cell r="P28">
            <v>9.3571428571428577</v>
          </cell>
          <cell r="Q28">
            <v>4</v>
          </cell>
          <cell r="S28">
            <v>1</v>
          </cell>
        </row>
        <row r="29">
          <cell r="P29">
            <v>10.279047619047619</v>
          </cell>
          <cell r="Q29">
            <v>7</v>
          </cell>
          <cell r="S29">
            <v>1</v>
          </cell>
        </row>
        <row r="30">
          <cell r="P30">
            <v>10.665714285714285</v>
          </cell>
          <cell r="Q30">
            <v>7</v>
          </cell>
          <cell r="S30">
            <v>1</v>
          </cell>
        </row>
        <row r="31">
          <cell r="P31">
            <v>11</v>
          </cell>
          <cell r="Q31">
            <v>7</v>
          </cell>
          <cell r="S31">
            <v>1</v>
          </cell>
        </row>
        <row r="32">
          <cell r="P32">
            <v>9.074285714285713</v>
          </cell>
          <cell r="Q32">
            <v>4</v>
          </cell>
          <cell r="S32">
            <v>2</v>
          </cell>
        </row>
        <row r="33">
          <cell r="P33">
            <v>11.86</v>
          </cell>
          <cell r="Q33">
            <v>7</v>
          </cell>
          <cell r="S33">
            <v>1</v>
          </cell>
        </row>
        <row r="34">
          <cell r="P34">
            <v>10.58</v>
          </cell>
          <cell r="Q34">
            <v>7</v>
          </cell>
          <cell r="S34">
            <v>1</v>
          </cell>
        </row>
        <row r="35">
          <cell r="P35">
            <v>10.368571428571428</v>
          </cell>
          <cell r="Q35">
            <v>7</v>
          </cell>
          <cell r="S35">
            <v>1</v>
          </cell>
        </row>
        <row r="36">
          <cell r="P36">
            <v>11.928571428571429</v>
          </cell>
          <cell r="Q36">
            <v>7</v>
          </cell>
          <cell r="S36">
            <v>1</v>
          </cell>
        </row>
        <row r="37">
          <cell r="P37">
            <v>10.892142857142858</v>
          </cell>
          <cell r="Q37">
            <v>7</v>
          </cell>
          <cell r="S37">
            <v>1</v>
          </cell>
        </row>
        <row r="38">
          <cell r="P38">
            <v>10.678571428571429</v>
          </cell>
          <cell r="Q38">
            <v>7</v>
          </cell>
          <cell r="S38">
            <v>1</v>
          </cell>
        </row>
        <row r="39">
          <cell r="P39">
            <v>11.071428571428571</v>
          </cell>
          <cell r="Q39">
            <v>7</v>
          </cell>
          <cell r="S39">
            <v>1</v>
          </cell>
        </row>
        <row r="40">
          <cell r="P40">
            <v>10.700000000000001</v>
          </cell>
          <cell r="Q40">
            <v>7</v>
          </cell>
          <cell r="S40">
            <v>1</v>
          </cell>
        </row>
        <row r="41">
          <cell r="P41">
            <v>10.737142857142857</v>
          </cell>
          <cell r="Q41">
            <v>7</v>
          </cell>
          <cell r="S41">
            <v>1</v>
          </cell>
        </row>
        <row r="42">
          <cell r="P42">
            <v>12.308571428571428</v>
          </cell>
          <cell r="Q42">
            <v>7</v>
          </cell>
          <cell r="S42">
            <v>1</v>
          </cell>
        </row>
        <row r="43">
          <cell r="P43">
            <v>10.5</v>
          </cell>
          <cell r="Q43">
            <v>7</v>
          </cell>
          <cell r="S43">
            <v>1</v>
          </cell>
        </row>
        <row r="44">
          <cell r="P44">
            <v>10.547619047619049</v>
          </cell>
          <cell r="Q44">
            <v>7</v>
          </cell>
          <cell r="S44">
            <v>1</v>
          </cell>
        </row>
        <row r="45">
          <cell r="P45">
            <v>10.928571428571429</v>
          </cell>
          <cell r="Q45">
            <v>7</v>
          </cell>
          <cell r="S45">
            <v>1</v>
          </cell>
        </row>
        <row r="46">
          <cell r="P46">
            <v>10.891428571428573</v>
          </cell>
          <cell r="Q46">
            <v>7</v>
          </cell>
          <cell r="S46">
            <v>1</v>
          </cell>
        </row>
        <row r="47">
          <cell r="P47">
            <v>10.905714285714286</v>
          </cell>
          <cell r="Q47">
            <v>7</v>
          </cell>
          <cell r="S47">
            <v>1</v>
          </cell>
        </row>
        <row r="48">
          <cell r="P48">
            <v>11.805714285714286</v>
          </cell>
          <cell r="Q48">
            <v>7</v>
          </cell>
          <cell r="S48">
            <v>1</v>
          </cell>
        </row>
        <row r="49">
          <cell r="P49">
            <v>11.095238095238097</v>
          </cell>
          <cell r="Q49">
            <v>7</v>
          </cell>
          <cell r="S49">
            <v>1</v>
          </cell>
        </row>
        <row r="50">
          <cell r="P50">
            <v>10.64</v>
          </cell>
          <cell r="Q50">
            <v>7</v>
          </cell>
          <cell r="S50">
            <v>1</v>
          </cell>
        </row>
        <row r="51">
          <cell r="P51">
            <v>10.036428571428571</v>
          </cell>
          <cell r="Q51">
            <v>7</v>
          </cell>
          <cell r="S51">
            <v>1</v>
          </cell>
        </row>
        <row r="52">
          <cell r="P52">
            <v>11.617142857142856</v>
          </cell>
          <cell r="Q52">
            <v>7</v>
          </cell>
          <cell r="S52">
            <v>1</v>
          </cell>
        </row>
        <row r="53">
          <cell r="P53">
            <v>10.214285714285714</v>
          </cell>
          <cell r="Q53">
            <v>7</v>
          </cell>
          <cell r="S53">
            <v>1</v>
          </cell>
        </row>
        <row r="54">
          <cell r="P54">
            <v>12.372857142857143</v>
          </cell>
          <cell r="Q54">
            <v>7</v>
          </cell>
          <cell r="S54">
            <v>1</v>
          </cell>
        </row>
        <row r="55">
          <cell r="P55">
            <v>10.071428571428571</v>
          </cell>
          <cell r="Q55">
            <v>7</v>
          </cell>
          <cell r="S55">
            <v>1</v>
          </cell>
        </row>
        <row r="56">
          <cell r="P56">
            <v>12.107142857142858</v>
          </cell>
          <cell r="Q56">
            <v>7</v>
          </cell>
          <cell r="S56">
            <v>1</v>
          </cell>
        </row>
        <row r="57">
          <cell r="P57">
            <v>10.608571428571427</v>
          </cell>
          <cell r="Q57">
            <v>7</v>
          </cell>
          <cell r="S57">
            <v>1</v>
          </cell>
        </row>
        <row r="58">
          <cell r="P58">
            <v>10.000952380952381</v>
          </cell>
          <cell r="Q58">
            <v>7</v>
          </cell>
          <cell r="S58">
            <v>1</v>
          </cell>
        </row>
        <row r="59">
          <cell r="P59">
            <v>10.234285714285715</v>
          </cell>
          <cell r="Q59">
            <v>7</v>
          </cell>
          <cell r="S59">
            <v>1</v>
          </cell>
        </row>
        <row r="60">
          <cell r="P60">
            <v>11.465714285714286</v>
          </cell>
          <cell r="Q60">
            <v>7</v>
          </cell>
          <cell r="S60">
            <v>1</v>
          </cell>
        </row>
        <row r="61">
          <cell r="P61">
            <v>11.602857142857143</v>
          </cell>
          <cell r="Q61">
            <v>7</v>
          </cell>
          <cell r="S61">
            <v>1</v>
          </cell>
        </row>
        <row r="62">
          <cell r="P62">
            <v>10.062857142857142</v>
          </cell>
          <cell r="Q62">
            <v>7</v>
          </cell>
          <cell r="S62">
            <v>1</v>
          </cell>
        </row>
        <row r="63">
          <cell r="P63">
            <v>10.666666666666668</v>
          </cell>
          <cell r="Q63">
            <v>7</v>
          </cell>
          <cell r="S63">
            <v>1</v>
          </cell>
        </row>
        <row r="64">
          <cell r="P64">
            <v>11.453333333333333</v>
          </cell>
          <cell r="Q64">
            <v>7</v>
          </cell>
          <cell r="S64">
            <v>1</v>
          </cell>
        </row>
        <row r="65">
          <cell r="P65">
            <v>11.61</v>
          </cell>
          <cell r="Q65">
            <v>7</v>
          </cell>
          <cell r="S65">
            <v>1</v>
          </cell>
        </row>
        <row r="66">
          <cell r="P66">
            <v>10.082857142857142</v>
          </cell>
          <cell r="Q66">
            <v>7</v>
          </cell>
          <cell r="S66">
            <v>1</v>
          </cell>
        </row>
        <row r="67">
          <cell r="P67">
            <v>9.6095238095238091</v>
          </cell>
          <cell r="Q67">
            <v>5</v>
          </cell>
          <cell r="S67">
            <v>1</v>
          </cell>
        </row>
        <row r="68">
          <cell r="P68">
            <v>12.688571428571427</v>
          </cell>
          <cell r="Q68">
            <v>7</v>
          </cell>
          <cell r="S68">
            <v>1</v>
          </cell>
        </row>
        <row r="69">
          <cell r="P69">
            <v>10.084285714285715</v>
          </cell>
          <cell r="Q69">
            <v>7</v>
          </cell>
          <cell r="S69">
            <v>1</v>
          </cell>
        </row>
        <row r="70">
          <cell r="P70">
            <v>8.0342857142857138</v>
          </cell>
          <cell r="Q70">
            <v>4</v>
          </cell>
          <cell r="S70">
            <v>1</v>
          </cell>
        </row>
        <row r="71">
          <cell r="P71">
            <v>10.540714285714285</v>
          </cell>
          <cell r="Q71">
            <v>7</v>
          </cell>
          <cell r="S71">
            <v>1</v>
          </cell>
        </row>
        <row r="72">
          <cell r="P72">
            <v>10.713333333333335</v>
          </cell>
          <cell r="Q72">
            <v>7</v>
          </cell>
          <cell r="S72">
            <v>1</v>
          </cell>
        </row>
        <row r="73">
          <cell r="P73">
            <v>11.214285714285714</v>
          </cell>
          <cell r="Q73">
            <v>7</v>
          </cell>
          <cell r="S73">
            <v>1</v>
          </cell>
        </row>
        <row r="74">
          <cell r="P74">
            <v>12.078095238095239</v>
          </cell>
          <cell r="Q74">
            <v>7</v>
          </cell>
          <cell r="S74">
            <v>1</v>
          </cell>
        </row>
        <row r="75">
          <cell r="P75">
            <v>12.571428571428571</v>
          </cell>
          <cell r="Q75">
            <v>7</v>
          </cell>
          <cell r="S75">
            <v>1</v>
          </cell>
        </row>
        <row r="76">
          <cell r="P76">
            <v>10.535714285714286</v>
          </cell>
          <cell r="Q76">
            <v>7</v>
          </cell>
          <cell r="S76">
            <v>1</v>
          </cell>
        </row>
        <row r="77">
          <cell r="P77">
            <v>10.45142857142857</v>
          </cell>
          <cell r="Q77">
            <v>7</v>
          </cell>
          <cell r="S77">
            <v>1</v>
          </cell>
        </row>
        <row r="78">
          <cell r="P78">
            <v>10.454285714285716</v>
          </cell>
          <cell r="Q78">
            <v>7</v>
          </cell>
          <cell r="S78">
            <v>1</v>
          </cell>
        </row>
        <row r="79">
          <cell r="P79">
            <v>9.70857142857143</v>
          </cell>
          <cell r="Q79">
            <v>5</v>
          </cell>
          <cell r="S79">
            <v>1</v>
          </cell>
        </row>
        <row r="80">
          <cell r="P80">
            <v>10.071428571428571</v>
          </cell>
          <cell r="Q80">
            <v>7</v>
          </cell>
          <cell r="S80">
            <v>1</v>
          </cell>
        </row>
        <row r="81">
          <cell r="P81">
            <v>11.165714285714285</v>
          </cell>
          <cell r="Q81">
            <v>7</v>
          </cell>
          <cell r="S81">
            <v>1</v>
          </cell>
        </row>
        <row r="82">
          <cell r="P82">
            <v>12.463333333333335</v>
          </cell>
          <cell r="Q82">
            <v>7</v>
          </cell>
          <cell r="S82">
            <v>1</v>
          </cell>
        </row>
        <row r="83">
          <cell r="P83">
            <v>12.674285714285714</v>
          </cell>
          <cell r="Q83">
            <v>7</v>
          </cell>
          <cell r="S83">
            <v>1</v>
          </cell>
        </row>
        <row r="84">
          <cell r="P84">
            <v>10.442857142857141</v>
          </cell>
          <cell r="Q84">
            <v>7</v>
          </cell>
          <cell r="S84">
            <v>1</v>
          </cell>
        </row>
        <row r="85">
          <cell r="P85">
            <v>10.974285714285713</v>
          </cell>
          <cell r="Q85">
            <v>7</v>
          </cell>
          <cell r="S85">
            <v>1</v>
          </cell>
        </row>
        <row r="86">
          <cell r="P86">
            <v>11.658571428571429</v>
          </cell>
          <cell r="Q86">
            <v>7</v>
          </cell>
          <cell r="S86">
            <v>1</v>
          </cell>
        </row>
        <row r="87">
          <cell r="P87">
            <v>10.410714285714286</v>
          </cell>
          <cell r="Q87">
            <v>7</v>
          </cell>
          <cell r="S87">
            <v>1</v>
          </cell>
        </row>
        <row r="88">
          <cell r="P88">
            <v>10.001428571428571</v>
          </cell>
          <cell r="Q88">
            <v>7</v>
          </cell>
          <cell r="S88">
            <v>1</v>
          </cell>
        </row>
        <row r="89">
          <cell r="P89">
            <v>10.428571428571429</v>
          </cell>
          <cell r="Q89">
            <v>7</v>
          </cell>
          <cell r="S89">
            <v>1</v>
          </cell>
        </row>
        <row r="90">
          <cell r="P90">
            <v>10.001428571428573</v>
          </cell>
          <cell r="Q90">
            <v>7</v>
          </cell>
          <cell r="S90">
            <v>1</v>
          </cell>
        </row>
        <row r="91">
          <cell r="P91">
            <v>11.782857142857143</v>
          </cell>
          <cell r="Q91">
            <v>7</v>
          </cell>
          <cell r="S91">
            <v>1</v>
          </cell>
        </row>
        <row r="92">
          <cell r="P92">
            <v>10.792857142857144</v>
          </cell>
          <cell r="Q92">
            <v>7</v>
          </cell>
          <cell r="S92">
            <v>1</v>
          </cell>
        </row>
        <row r="93">
          <cell r="P93">
            <v>10.615714285714287</v>
          </cell>
          <cell r="Q93">
            <v>7</v>
          </cell>
          <cell r="S93">
            <v>1</v>
          </cell>
        </row>
        <row r="94">
          <cell r="P94">
            <v>10.874285714285715</v>
          </cell>
          <cell r="Q94">
            <v>7</v>
          </cell>
          <cell r="S94">
            <v>1</v>
          </cell>
        </row>
        <row r="95">
          <cell r="P95">
            <v>10.522857142857143</v>
          </cell>
          <cell r="Q95">
            <v>7</v>
          </cell>
          <cell r="S95">
            <v>1</v>
          </cell>
        </row>
        <row r="96">
          <cell r="P96">
            <v>11.025714285714287</v>
          </cell>
          <cell r="Q96">
            <v>7</v>
          </cell>
          <cell r="S96">
            <v>1</v>
          </cell>
        </row>
        <row r="97">
          <cell r="P97">
            <v>12.391428571428573</v>
          </cell>
          <cell r="Q97">
            <v>7</v>
          </cell>
          <cell r="S97">
            <v>1</v>
          </cell>
        </row>
        <row r="98">
          <cell r="P98">
            <v>10.470238095238097</v>
          </cell>
          <cell r="Q98">
            <v>7</v>
          </cell>
          <cell r="S98">
            <v>1</v>
          </cell>
        </row>
        <row r="99">
          <cell r="P99">
            <v>11.415238095238095</v>
          </cell>
          <cell r="Q99">
            <v>7</v>
          </cell>
          <cell r="S99">
            <v>1</v>
          </cell>
        </row>
        <row r="100">
          <cell r="P100">
            <v>11.202857142857143</v>
          </cell>
          <cell r="Q100">
            <v>7</v>
          </cell>
          <cell r="S100">
            <v>1</v>
          </cell>
        </row>
        <row r="101">
          <cell r="P101">
            <v>10.925714285714287</v>
          </cell>
          <cell r="Q101">
            <v>7</v>
          </cell>
          <cell r="S101">
            <v>1</v>
          </cell>
        </row>
        <row r="102">
          <cell r="P102">
            <v>10</v>
          </cell>
          <cell r="Q102">
            <v>7</v>
          </cell>
          <cell r="S102">
            <v>1</v>
          </cell>
        </row>
        <row r="103">
          <cell r="P103">
            <v>10.071428571428571</v>
          </cell>
          <cell r="Q103">
            <v>7</v>
          </cell>
          <cell r="S103">
            <v>1</v>
          </cell>
        </row>
        <row r="104">
          <cell r="P104">
            <v>12.937142857142858</v>
          </cell>
          <cell r="Q104">
            <v>7</v>
          </cell>
          <cell r="S104">
            <v>1</v>
          </cell>
        </row>
        <row r="105">
          <cell r="P105">
            <v>10.822857142857142</v>
          </cell>
          <cell r="Q105">
            <v>7</v>
          </cell>
          <cell r="S105">
            <v>1</v>
          </cell>
        </row>
        <row r="106">
          <cell r="P106">
            <v>10.642857142857142</v>
          </cell>
          <cell r="Q106">
            <v>7</v>
          </cell>
          <cell r="S106">
            <v>1</v>
          </cell>
        </row>
        <row r="107">
          <cell r="P107">
            <v>11.035714285714286</v>
          </cell>
          <cell r="Q107">
            <v>7</v>
          </cell>
          <cell r="S107">
            <v>1</v>
          </cell>
        </row>
        <row r="108">
          <cell r="P108">
            <v>10</v>
          </cell>
          <cell r="Q108">
            <v>7</v>
          </cell>
          <cell r="S108">
            <v>1</v>
          </cell>
        </row>
        <row r="109">
          <cell r="P109">
            <v>11.339285714285714</v>
          </cell>
          <cell r="Q109">
            <v>7</v>
          </cell>
          <cell r="S109">
            <v>1</v>
          </cell>
        </row>
        <row r="110">
          <cell r="P110">
            <v>10.680000000000001</v>
          </cell>
          <cell r="Q110">
            <v>7</v>
          </cell>
          <cell r="S110">
            <v>1</v>
          </cell>
        </row>
        <row r="111">
          <cell r="P111">
            <v>7.911428571428571</v>
          </cell>
          <cell r="Q111">
            <v>4</v>
          </cell>
          <cell r="S111">
            <v>1</v>
          </cell>
        </row>
        <row r="112">
          <cell r="P112">
            <v>9.9990476190476176</v>
          </cell>
          <cell r="Q112">
            <v>7</v>
          </cell>
          <cell r="S112">
            <v>1</v>
          </cell>
        </row>
        <row r="113">
          <cell r="P113">
            <v>10.4</v>
          </cell>
          <cell r="Q113">
            <v>7</v>
          </cell>
          <cell r="S113">
            <v>1</v>
          </cell>
        </row>
        <row r="114">
          <cell r="P114">
            <v>10</v>
          </cell>
          <cell r="Q114">
            <v>7</v>
          </cell>
          <cell r="S114">
            <v>1</v>
          </cell>
        </row>
        <row r="115">
          <cell r="P115">
            <v>11.297142857142857</v>
          </cell>
          <cell r="Q115">
            <v>7</v>
          </cell>
          <cell r="S115">
            <v>1</v>
          </cell>
        </row>
        <row r="116">
          <cell r="P116">
            <v>10.965714285714286</v>
          </cell>
          <cell r="Q116">
            <v>7</v>
          </cell>
          <cell r="S116">
            <v>1</v>
          </cell>
        </row>
        <row r="117">
          <cell r="P117">
            <v>10.96095238095238</v>
          </cell>
          <cell r="Q117">
            <v>7</v>
          </cell>
          <cell r="S117">
            <v>1</v>
          </cell>
        </row>
        <row r="118">
          <cell r="P118">
            <v>11.197142857142856</v>
          </cell>
          <cell r="Q118">
            <v>7</v>
          </cell>
          <cell r="S118">
            <v>1</v>
          </cell>
        </row>
        <row r="119">
          <cell r="P119">
            <v>10.428571428571429</v>
          </cell>
          <cell r="Q119">
            <v>7</v>
          </cell>
          <cell r="S119">
            <v>1</v>
          </cell>
        </row>
        <row r="120">
          <cell r="P120">
            <v>12.522857142857143</v>
          </cell>
          <cell r="Q120">
            <v>7</v>
          </cell>
          <cell r="S120">
            <v>1</v>
          </cell>
        </row>
        <row r="121">
          <cell r="P121">
            <v>10.442857142857141</v>
          </cell>
          <cell r="Q121">
            <v>7</v>
          </cell>
          <cell r="S121">
            <v>1</v>
          </cell>
        </row>
        <row r="122">
          <cell r="P122">
            <v>10.465714285714286</v>
          </cell>
          <cell r="Q122">
            <v>7</v>
          </cell>
          <cell r="S122">
            <v>1</v>
          </cell>
        </row>
        <row r="123">
          <cell r="P123">
            <v>12.340714285714286</v>
          </cell>
          <cell r="Q123">
            <v>7</v>
          </cell>
          <cell r="S123">
            <v>1</v>
          </cell>
        </row>
        <row r="124">
          <cell r="P124">
            <v>10</v>
          </cell>
          <cell r="Q124">
            <v>7</v>
          </cell>
          <cell r="S124">
            <v>1</v>
          </cell>
        </row>
        <row r="125">
          <cell r="P125">
            <v>10.571428571428571</v>
          </cell>
          <cell r="Q125">
            <v>7</v>
          </cell>
          <cell r="S125">
            <v>1</v>
          </cell>
        </row>
        <row r="126">
          <cell r="P126">
            <v>10.845714285714285</v>
          </cell>
          <cell r="Q126">
            <v>7</v>
          </cell>
          <cell r="S126">
            <v>1</v>
          </cell>
        </row>
        <row r="127">
          <cell r="P127">
            <v>11.357142857142858</v>
          </cell>
          <cell r="Q127">
            <v>7</v>
          </cell>
          <cell r="S127">
            <v>1</v>
          </cell>
        </row>
        <row r="128">
          <cell r="P128">
            <v>11.622857142857143</v>
          </cell>
          <cell r="Q128">
            <v>7</v>
          </cell>
          <cell r="S128">
            <v>1</v>
          </cell>
        </row>
        <row r="129">
          <cell r="P129">
            <v>10.905714285714286</v>
          </cell>
          <cell r="Q129">
            <v>7</v>
          </cell>
          <cell r="S129">
            <v>1</v>
          </cell>
        </row>
        <row r="130">
          <cell r="P130">
            <v>11.594285714285714</v>
          </cell>
          <cell r="Q130">
            <v>7</v>
          </cell>
          <cell r="S130">
            <v>1</v>
          </cell>
        </row>
        <row r="131">
          <cell r="P131">
            <v>9.6419047619047635</v>
          </cell>
          <cell r="Q131">
            <v>5</v>
          </cell>
          <cell r="S131">
            <v>1</v>
          </cell>
        </row>
        <row r="132">
          <cell r="P132">
            <v>11.464285714285714</v>
          </cell>
          <cell r="Q132">
            <v>7</v>
          </cell>
          <cell r="S132">
            <v>1</v>
          </cell>
        </row>
        <row r="133">
          <cell r="P133">
            <v>10</v>
          </cell>
          <cell r="Q133">
            <v>7</v>
          </cell>
          <cell r="S133">
            <v>1</v>
          </cell>
        </row>
        <row r="134">
          <cell r="P134">
            <v>9.9990476190476194</v>
          </cell>
          <cell r="Q134">
            <v>7</v>
          </cell>
          <cell r="S134">
            <v>1</v>
          </cell>
        </row>
        <row r="135">
          <cell r="P135">
            <v>11.634285714285713</v>
          </cell>
          <cell r="Q135">
            <v>7</v>
          </cell>
          <cell r="S135">
            <v>1</v>
          </cell>
        </row>
        <row r="136">
          <cell r="P136">
            <v>11.625714285714285</v>
          </cell>
          <cell r="Q136">
            <v>7</v>
          </cell>
          <cell r="S136">
            <v>1</v>
          </cell>
        </row>
        <row r="137">
          <cell r="P137">
            <v>9.0416666666666679</v>
          </cell>
          <cell r="Q137">
            <v>4</v>
          </cell>
          <cell r="S137">
            <v>1</v>
          </cell>
        </row>
        <row r="138">
          <cell r="P138">
            <v>10.262857142857143</v>
          </cell>
          <cell r="Q138">
            <v>7</v>
          </cell>
          <cell r="S138">
            <v>1</v>
          </cell>
        </row>
        <row r="139">
          <cell r="P139">
            <v>11.089285714285714</v>
          </cell>
          <cell r="Q139">
            <v>7</v>
          </cell>
          <cell r="S139">
            <v>1</v>
          </cell>
        </row>
        <row r="140">
          <cell r="P140">
            <v>10.5</v>
          </cell>
          <cell r="Q140">
            <v>7</v>
          </cell>
          <cell r="S140">
            <v>1</v>
          </cell>
        </row>
        <row r="141">
          <cell r="P141">
            <v>11.120000000000001</v>
          </cell>
          <cell r="Q141">
            <v>7</v>
          </cell>
          <cell r="S141">
            <v>1</v>
          </cell>
        </row>
        <row r="142">
          <cell r="P142">
            <v>10.178571428571429</v>
          </cell>
          <cell r="Q142">
            <v>7</v>
          </cell>
          <cell r="S142">
            <v>1</v>
          </cell>
        </row>
        <row r="143">
          <cell r="P143">
            <v>11.410571428571428</v>
          </cell>
          <cell r="Q143">
            <v>7</v>
          </cell>
          <cell r="S143">
            <v>1</v>
          </cell>
        </row>
        <row r="144">
          <cell r="P144">
            <v>10.571428571428571</v>
          </cell>
          <cell r="Q144">
            <v>7</v>
          </cell>
          <cell r="S144">
            <v>2</v>
          </cell>
        </row>
        <row r="145">
          <cell r="P145">
            <v>10.285714285714286</v>
          </cell>
          <cell r="Q145">
            <v>7</v>
          </cell>
          <cell r="S145">
            <v>1</v>
          </cell>
        </row>
        <row r="146">
          <cell r="P146">
            <v>12.491428571428571</v>
          </cell>
          <cell r="Q146">
            <v>7</v>
          </cell>
          <cell r="S146">
            <v>1</v>
          </cell>
        </row>
        <row r="147">
          <cell r="P147">
            <v>11.79142857142857</v>
          </cell>
          <cell r="Q147">
            <v>7</v>
          </cell>
          <cell r="S147">
            <v>1</v>
          </cell>
        </row>
        <row r="148">
          <cell r="P148">
            <v>11.753333333333334</v>
          </cell>
          <cell r="Q148">
            <v>7</v>
          </cell>
          <cell r="S148">
            <v>1</v>
          </cell>
        </row>
        <row r="149">
          <cell r="P149">
            <v>11.469999999999999</v>
          </cell>
          <cell r="Q149">
            <v>7</v>
          </cell>
          <cell r="S149">
            <v>1</v>
          </cell>
        </row>
        <row r="150">
          <cell r="P150">
            <v>10.391428571428571</v>
          </cell>
          <cell r="Q150">
            <v>7</v>
          </cell>
          <cell r="S150">
            <v>1</v>
          </cell>
        </row>
        <row r="151">
          <cell r="P151">
            <v>12.415714285714285</v>
          </cell>
          <cell r="Q151">
            <v>7</v>
          </cell>
          <cell r="S151">
            <v>1</v>
          </cell>
        </row>
        <row r="152">
          <cell r="P152">
            <v>9.4885714285714293</v>
          </cell>
          <cell r="Q152">
            <v>5</v>
          </cell>
          <cell r="S152">
            <v>1</v>
          </cell>
        </row>
        <row r="153">
          <cell r="P153">
            <v>12.098095238095238</v>
          </cell>
          <cell r="Q153">
            <v>7</v>
          </cell>
          <cell r="S153">
            <v>1</v>
          </cell>
        </row>
        <row r="154">
          <cell r="P154">
            <v>10.155714285714286</v>
          </cell>
          <cell r="Q154">
            <v>7</v>
          </cell>
          <cell r="S154">
            <v>1</v>
          </cell>
        </row>
        <row r="155">
          <cell r="P155">
            <v>10.5</v>
          </cell>
          <cell r="Q155">
            <v>7</v>
          </cell>
          <cell r="S155">
            <v>1</v>
          </cell>
        </row>
        <row r="156">
          <cell r="P156">
            <v>10</v>
          </cell>
          <cell r="Q156">
            <v>7</v>
          </cell>
          <cell r="S156">
            <v>1</v>
          </cell>
        </row>
        <row r="157">
          <cell r="P157">
            <v>10.608571428571429</v>
          </cell>
          <cell r="Q157">
            <v>7</v>
          </cell>
          <cell r="S157">
            <v>1</v>
          </cell>
        </row>
        <row r="158">
          <cell r="P158">
            <v>12.677619047619048</v>
          </cell>
          <cell r="Q158">
            <v>7</v>
          </cell>
          <cell r="S158">
            <v>1</v>
          </cell>
        </row>
        <row r="159">
          <cell r="P159">
            <v>11.049999999999999</v>
          </cell>
          <cell r="Q159">
            <v>7</v>
          </cell>
          <cell r="S159">
            <v>1</v>
          </cell>
        </row>
        <row r="160">
          <cell r="P160">
            <v>12.837142857142856</v>
          </cell>
          <cell r="Q160">
            <v>7</v>
          </cell>
          <cell r="S160">
            <v>1</v>
          </cell>
        </row>
        <row r="161">
          <cell r="P161">
            <v>11.214285714285714</v>
          </cell>
          <cell r="Q161">
            <v>7</v>
          </cell>
          <cell r="S161">
            <v>1</v>
          </cell>
        </row>
        <row r="162">
          <cell r="P162">
            <v>10.563571428571427</v>
          </cell>
          <cell r="Q162">
            <v>7</v>
          </cell>
          <cell r="S162">
            <v>1</v>
          </cell>
        </row>
        <row r="163">
          <cell r="P163">
            <v>12.38095238095238</v>
          </cell>
          <cell r="Q163">
            <v>7</v>
          </cell>
          <cell r="S163">
            <v>1</v>
          </cell>
        </row>
        <row r="164">
          <cell r="P164">
            <v>9.9991428571428571</v>
          </cell>
          <cell r="Q164">
            <v>7</v>
          </cell>
          <cell r="S164">
            <v>1</v>
          </cell>
        </row>
        <row r="165">
          <cell r="P165">
            <v>10.586428571428572</v>
          </cell>
          <cell r="Q165">
            <v>7</v>
          </cell>
          <cell r="S165">
            <v>1</v>
          </cell>
        </row>
        <row r="166">
          <cell r="P166">
            <v>11.037142857142856</v>
          </cell>
          <cell r="Q166">
            <v>7</v>
          </cell>
          <cell r="S166">
            <v>2</v>
          </cell>
        </row>
        <row r="167">
          <cell r="P167">
            <v>10.989523809523808</v>
          </cell>
          <cell r="Q167">
            <v>7</v>
          </cell>
          <cell r="S167">
            <v>1</v>
          </cell>
        </row>
        <row r="168">
          <cell r="P168">
            <v>10.001428571428571</v>
          </cell>
          <cell r="Q168">
            <v>7</v>
          </cell>
          <cell r="S168">
            <v>1</v>
          </cell>
        </row>
        <row r="169">
          <cell r="P169">
            <v>10.589285714285714</v>
          </cell>
          <cell r="Q169">
            <v>7</v>
          </cell>
          <cell r="S169">
            <v>1</v>
          </cell>
        </row>
        <row r="170">
          <cell r="P170">
            <v>9.1542857142857148</v>
          </cell>
          <cell r="Q170">
            <v>4</v>
          </cell>
          <cell r="S170">
            <v>1</v>
          </cell>
        </row>
        <row r="171">
          <cell r="P171">
            <v>10.171428571428573</v>
          </cell>
          <cell r="Q171">
            <v>7</v>
          </cell>
          <cell r="S171">
            <v>1</v>
          </cell>
        </row>
        <row r="172">
          <cell r="P172">
            <v>11.928571428571429</v>
          </cell>
          <cell r="Q172">
            <v>7</v>
          </cell>
          <cell r="S172">
            <v>1</v>
          </cell>
        </row>
      </sheetData>
      <sheetData sheetId="11">
        <row r="13">
          <cell r="M13">
            <v>10.25</v>
          </cell>
          <cell r="N13">
            <v>4</v>
          </cell>
          <cell r="P13">
            <v>1</v>
          </cell>
        </row>
        <row r="14">
          <cell r="M14">
            <v>10.5</v>
          </cell>
          <cell r="N14">
            <v>4</v>
          </cell>
          <cell r="P14">
            <v>1</v>
          </cell>
        </row>
        <row r="15">
          <cell r="M15">
            <v>10</v>
          </cell>
          <cell r="N15">
            <v>4</v>
          </cell>
          <cell r="P15">
            <v>1</v>
          </cell>
        </row>
        <row r="16">
          <cell r="M16">
            <v>10.5</v>
          </cell>
          <cell r="N16">
            <v>4</v>
          </cell>
          <cell r="P16">
            <v>1</v>
          </cell>
        </row>
        <row r="17">
          <cell r="M17">
            <v>13.75</v>
          </cell>
          <cell r="N17">
            <v>4</v>
          </cell>
          <cell r="P17">
            <v>1</v>
          </cell>
        </row>
        <row r="18">
          <cell r="M18">
            <v>10</v>
          </cell>
          <cell r="N18">
            <v>4</v>
          </cell>
          <cell r="P18">
            <v>1</v>
          </cell>
        </row>
        <row r="19">
          <cell r="M19">
            <v>12.75</v>
          </cell>
          <cell r="N19">
            <v>4</v>
          </cell>
          <cell r="P19">
            <v>1</v>
          </cell>
        </row>
        <row r="20">
          <cell r="M20">
            <v>10.5</v>
          </cell>
          <cell r="N20">
            <v>4</v>
          </cell>
          <cell r="P20">
            <v>1</v>
          </cell>
        </row>
        <row r="21">
          <cell r="M21">
            <v>11.5</v>
          </cell>
          <cell r="N21">
            <v>4</v>
          </cell>
          <cell r="P21">
            <v>1</v>
          </cell>
        </row>
        <row r="22">
          <cell r="M22">
            <v>10.25</v>
          </cell>
          <cell r="N22">
            <v>4</v>
          </cell>
          <cell r="P22">
            <v>1</v>
          </cell>
        </row>
        <row r="23">
          <cell r="M23">
            <v>10</v>
          </cell>
          <cell r="N23">
            <v>4</v>
          </cell>
          <cell r="P23">
            <v>1</v>
          </cell>
        </row>
        <row r="24">
          <cell r="M24">
            <v>11.25</v>
          </cell>
          <cell r="N24">
            <v>4</v>
          </cell>
          <cell r="P24">
            <v>1</v>
          </cell>
        </row>
        <row r="25">
          <cell r="M25">
            <v>11.75</v>
          </cell>
          <cell r="N25">
            <v>4</v>
          </cell>
          <cell r="P25">
            <v>1</v>
          </cell>
        </row>
        <row r="26">
          <cell r="M26">
            <v>12.5</v>
          </cell>
          <cell r="N26">
            <v>4</v>
          </cell>
          <cell r="P26">
            <v>1</v>
          </cell>
        </row>
        <row r="27">
          <cell r="M27">
            <v>11.5</v>
          </cell>
          <cell r="N27">
            <v>4</v>
          </cell>
          <cell r="P27">
            <v>1</v>
          </cell>
        </row>
        <row r="28">
          <cell r="M28">
            <v>11.5</v>
          </cell>
          <cell r="N28">
            <v>4</v>
          </cell>
          <cell r="P28">
            <v>1</v>
          </cell>
        </row>
        <row r="29">
          <cell r="M29">
            <v>11.5</v>
          </cell>
          <cell r="N29">
            <v>4</v>
          </cell>
          <cell r="P29">
            <v>1</v>
          </cell>
        </row>
        <row r="30">
          <cell r="M30">
            <v>11.25</v>
          </cell>
          <cell r="N30">
            <v>4</v>
          </cell>
          <cell r="P30">
            <v>1</v>
          </cell>
        </row>
        <row r="31">
          <cell r="M31">
            <v>12.75</v>
          </cell>
          <cell r="N31">
            <v>4</v>
          </cell>
          <cell r="P31">
            <v>1</v>
          </cell>
        </row>
        <row r="32">
          <cell r="M32">
            <v>10</v>
          </cell>
          <cell r="N32">
            <v>4</v>
          </cell>
          <cell r="P32">
            <v>1</v>
          </cell>
        </row>
        <row r="33">
          <cell r="M33">
            <v>10</v>
          </cell>
          <cell r="N33">
            <v>4</v>
          </cell>
          <cell r="P33">
            <v>1</v>
          </cell>
        </row>
        <row r="34">
          <cell r="M34">
            <v>11.5</v>
          </cell>
          <cell r="N34">
            <v>4</v>
          </cell>
          <cell r="P34">
            <v>1</v>
          </cell>
        </row>
        <row r="35">
          <cell r="M35">
            <v>11.25</v>
          </cell>
          <cell r="N35">
            <v>4</v>
          </cell>
          <cell r="P35">
            <v>1</v>
          </cell>
        </row>
        <row r="36">
          <cell r="M36">
            <v>11.75</v>
          </cell>
          <cell r="N36">
            <v>4</v>
          </cell>
          <cell r="P36">
            <v>1</v>
          </cell>
        </row>
        <row r="37">
          <cell r="M37">
            <v>8.75</v>
          </cell>
          <cell r="N37">
            <v>2</v>
          </cell>
          <cell r="P37">
            <v>1</v>
          </cell>
        </row>
        <row r="38">
          <cell r="M38">
            <v>11.5</v>
          </cell>
          <cell r="N38">
            <v>4</v>
          </cell>
          <cell r="P38">
            <v>1</v>
          </cell>
        </row>
        <row r="39">
          <cell r="M39">
            <v>12.5</v>
          </cell>
          <cell r="N39">
            <v>4</v>
          </cell>
          <cell r="P39">
            <v>1</v>
          </cell>
        </row>
        <row r="40">
          <cell r="M40">
            <v>12</v>
          </cell>
          <cell r="N40">
            <v>4</v>
          </cell>
          <cell r="P40">
            <v>1</v>
          </cell>
        </row>
        <row r="41">
          <cell r="M41">
            <v>13</v>
          </cell>
          <cell r="N41">
            <v>4</v>
          </cell>
          <cell r="P41">
            <v>1</v>
          </cell>
        </row>
        <row r="42">
          <cell r="M42">
            <v>10.75</v>
          </cell>
          <cell r="N42">
            <v>4</v>
          </cell>
          <cell r="P42">
            <v>1</v>
          </cell>
        </row>
        <row r="43">
          <cell r="M43">
            <v>11.25</v>
          </cell>
          <cell r="N43">
            <v>4</v>
          </cell>
          <cell r="P43">
            <v>1</v>
          </cell>
        </row>
        <row r="44">
          <cell r="M44">
            <v>10.75</v>
          </cell>
          <cell r="N44">
            <v>4</v>
          </cell>
          <cell r="P44">
            <v>1</v>
          </cell>
        </row>
        <row r="45">
          <cell r="M45">
            <v>12.5</v>
          </cell>
          <cell r="N45">
            <v>4</v>
          </cell>
          <cell r="P45">
            <v>1</v>
          </cell>
        </row>
        <row r="46">
          <cell r="M46">
            <v>10.5</v>
          </cell>
          <cell r="N46">
            <v>4</v>
          </cell>
          <cell r="P46">
            <v>1</v>
          </cell>
        </row>
        <row r="47">
          <cell r="M47">
            <v>10.5</v>
          </cell>
          <cell r="N47">
            <v>4</v>
          </cell>
          <cell r="P47">
            <v>1</v>
          </cell>
        </row>
        <row r="48">
          <cell r="M48">
            <v>12.25</v>
          </cell>
          <cell r="N48">
            <v>4</v>
          </cell>
          <cell r="P48">
            <v>1</v>
          </cell>
        </row>
        <row r="49">
          <cell r="M49">
            <v>12.25</v>
          </cell>
          <cell r="N49">
            <v>4</v>
          </cell>
          <cell r="P49">
            <v>1</v>
          </cell>
        </row>
        <row r="50">
          <cell r="M50">
            <v>11</v>
          </cell>
          <cell r="N50">
            <v>4</v>
          </cell>
          <cell r="P50">
            <v>1</v>
          </cell>
        </row>
        <row r="51">
          <cell r="M51">
            <v>11.5</v>
          </cell>
          <cell r="N51">
            <v>4</v>
          </cell>
          <cell r="P51">
            <v>1</v>
          </cell>
        </row>
        <row r="52">
          <cell r="M52">
            <v>11.75</v>
          </cell>
          <cell r="N52">
            <v>4</v>
          </cell>
          <cell r="P52">
            <v>1</v>
          </cell>
        </row>
        <row r="53">
          <cell r="M53">
            <v>10</v>
          </cell>
          <cell r="N53">
            <v>4</v>
          </cell>
          <cell r="P53">
            <v>1</v>
          </cell>
        </row>
        <row r="54">
          <cell r="M54">
            <v>10</v>
          </cell>
          <cell r="N54">
            <v>4</v>
          </cell>
          <cell r="P54">
            <v>1</v>
          </cell>
        </row>
        <row r="55">
          <cell r="M55">
            <v>12.75</v>
          </cell>
          <cell r="N55">
            <v>4</v>
          </cell>
          <cell r="P55">
            <v>1</v>
          </cell>
        </row>
        <row r="56">
          <cell r="M56">
            <v>11.5</v>
          </cell>
          <cell r="N56">
            <v>4</v>
          </cell>
          <cell r="P56">
            <v>1</v>
          </cell>
        </row>
        <row r="57">
          <cell r="M57">
            <v>12</v>
          </cell>
          <cell r="N57">
            <v>4</v>
          </cell>
          <cell r="P57">
            <v>1</v>
          </cell>
        </row>
        <row r="58">
          <cell r="M58">
            <v>11.75</v>
          </cell>
          <cell r="N58">
            <v>4</v>
          </cell>
          <cell r="P58">
            <v>1</v>
          </cell>
        </row>
        <row r="59">
          <cell r="M59">
            <v>10</v>
          </cell>
          <cell r="N59">
            <v>4</v>
          </cell>
          <cell r="P59">
            <v>1</v>
          </cell>
        </row>
        <row r="60">
          <cell r="M60">
            <v>11</v>
          </cell>
          <cell r="N60">
            <v>4</v>
          </cell>
          <cell r="P60">
            <v>1</v>
          </cell>
        </row>
        <row r="61">
          <cell r="M61">
            <v>11</v>
          </cell>
          <cell r="N61">
            <v>4</v>
          </cell>
          <cell r="P61">
            <v>1</v>
          </cell>
        </row>
        <row r="62">
          <cell r="M62">
            <v>11</v>
          </cell>
          <cell r="N62">
            <v>4</v>
          </cell>
          <cell r="P62">
            <v>1</v>
          </cell>
        </row>
        <row r="63">
          <cell r="M63">
            <v>12.75</v>
          </cell>
          <cell r="N63">
            <v>4</v>
          </cell>
          <cell r="P63">
            <v>1</v>
          </cell>
        </row>
        <row r="64">
          <cell r="M64">
            <v>13</v>
          </cell>
          <cell r="N64">
            <v>4</v>
          </cell>
          <cell r="P64">
            <v>1</v>
          </cell>
        </row>
        <row r="65">
          <cell r="M65">
            <v>10.75</v>
          </cell>
          <cell r="N65">
            <v>4</v>
          </cell>
          <cell r="P65">
            <v>1</v>
          </cell>
        </row>
        <row r="66">
          <cell r="M66">
            <v>13</v>
          </cell>
          <cell r="N66">
            <v>4</v>
          </cell>
          <cell r="P66">
            <v>1</v>
          </cell>
        </row>
        <row r="67">
          <cell r="M67">
            <v>13.75</v>
          </cell>
          <cell r="N67">
            <v>4</v>
          </cell>
          <cell r="P67">
            <v>1</v>
          </cell>
        </row>
        <row r="68">
          <cell r="M68">
            <v>11.25</v>
          </cell>
          <cell r="N68">
            <v>4</v>
          </cell>
          <cell r="P68">
            <v>1</v>
          </cell>
        </row>
        <row r="69">
          <cell r="M69">
            <v>10.5</v>
          </cell>
          <cell r="N69">
            <v>4</v>
          </cell>
          <cell r="P69">
            <v>1</v>
          </cell>
        </row>
        <row r="70">
          <cell r="M70">
            <v>10.5</v>
          </cell>
          <cell r="N70">
            <v>4</v>
          </cell>
          <cell r="P70">
            <v>2</v>
          </cell>
        </row>
        <row r="71">
          <cell r="M71">
            <v>11.25</v>
          </cell>
          <cell r="N71">
            <v>4</v>
          </cell>
          <cell r="P71">
            <v>1</v>
          </cell>
        </row>
        <row r="72">
          <cell r="M72">
            <v>10</v>
          </cell>
          <cell r="N72">
            <v>4</v>
          </cell>
          <cell r="P72">
            <v>1</v>
          </cell>
        </row>
        <row r="73">
          <cell r="M73">
            <v>10.5</v>
          </cell>
          <cell r="N73">
            <v>4</v>
          </cell>
          <cell r="P73">
            <v>1</v>
          </cell>
        </row>
        <row r="74">
          <cell r="M74">
            <v>12.25</v>
          </cell>
          <cell r="N74">
            <v>4</v>
          </cell>
          <cell r="P74">
            <v>1</v>
          </cell>
        </row>
        <row r="75">
          <cell r="M75">
            <v>10.5</v>
          </cell>
          <cell r="N75">
            <v>4</v>
          </cell>
          <cell r="P75">
            <v>1</v>
          </cell>
        </row>
        <row r="76">
          <cell r="M76">
            <v>12.5</v>
          </cell>
          <cell r="N76">
            <v>4</v>
          </cell>
          <cell r="P76">
            <v>1</v>
          </cell>
        </row>
        <row r="77">
          <cell r="M77">
            <v>10.5</v>
          </cell>
          <cell r="N77">
            <v>4</v>
          </cell>
          <cell r="P77">
            <v>1</v>
          </cell>
        </row>
        <row r="78">
          <cell r="M78">
            <v>10</v>
          </cell>
          <cell r="N78">
            <v>4</v>
          </cell>
          <cell r="P78">
            <v>1</v>
          </cell>
        </row>
        <row r="79">
          <cell r="M79">
            <v>10</v>
          </cell>
          <cell r="N79">
            <v>4</v>
          </cell>
          <cell r="P79">
            <v>1</v>
          </cell>
        </row>
        <row r="80">
          <cell r="M80">
            <v>10.5</v>
          </cell>
          <cell r="N80">
            <v>4</v>
          </cell>
          <cell r="P80">
            <v>1</v>
          </cell>
        </row>
        <row r="81">
          <cell r="M81">
            <v>12.25</v>
          </cell>
          <cell r="N81">
            <v>4</v>
          </cell>
          <cell r="P81">
            <v>1</v>
          </cell>
        </row>
        <row r="82">
          <cell r="M82">
            <v>12</v>
          </cell>
          <cell r="N82">
            <v>4</v>
          </cell>
          <cell r="P82">
            <v>1</v>
          </cell>
        </row>
        <row r="83">
          <cell r="M83">
            <v>11.75</v>
          </cell>
          <cell r="N83">
            <v>4</v>
          </cell>
          <cell r="P83">
            <v>1</v>
          </cell>
        </row>
        <row r="84">
          <cell r="M84">
            <v>11</v>
          </cell>
          <cell r="N84">
            <v>4</v>
          </cell>
          <cell r="P84">
            <v>1</v>
          </cell>
        </row>
        <row r="85">
          <cell r="M85">
            <v>10</v>
          </cell>
          <cell r="N85">
            <v>4</v>
          </cell>
          <cell r="P85">
            <v>1</v>
          </cell>
        </row>
        <row r="86">
          <cell r="M86">
            <v>11.5</v>
          </cell>
          <cell r="N86">
            <v>4</v>
          </cell>
          <cell r="P86">
            <v>1</v>
          </cell>
        </row>
        <row r="87">
          <cell r="M87">
            <v>13.75</v>
          </cell>
          <cell r="N87">
            <v>4</v>
          </cell>
          <cell r="P87">
            <v>1</v>
          </cell>
        </row>
        <row r="88">
          <cell r="M88">
            <v>10.75</v>
          </cell>
          <cell r="N88">
            <v>4</v>
          </cell>
          <cell r="P88">
            <v>1</v>
          </cell>
        </row>
        <row r="89">
          <cell r="M89">
            <v>12.25</v>
          </cell>
          <cell r="N89">
            <v>4</v>
          </cell>
          <cell r="P89">
            <v>1</v>
          </cell>
        </row>
        <row r="90">
          <cell r="M90">
            <v>11.75</v>
          </cell>
          <cell r="N90">
            <v>4</v>
          </cell>
          <cell r="P90">
            <v>1</v>
          </cell>
        </row>
        <row r="91">
          <cell r="M91">
            <v>10.5</v>
          </cell>
          <cell r="N91">
            <v>4</v>
          </cell>
          <cell r="P91">
            <v>1</v>
          </cell>
        </row>
        <row r="92">
          <cell r="M92">
            <v>12.25</v>
          </cell>
          <cell r="N92">
            <v>4</v>
          </cell>
          <cell r="P92">
            <v>1</v>
          </cell>
        </row>
        <row r="93">
          <cell r="M93">
            <v>13</v>
          </cell>
          <cell r="N93">
            <v>4</v>
          </cell>
          <cell r="P93">
            <v>1</v>
          </cell>
        </row>
        <row r="94">
          <cell r="M94">
            <v>11.5</v>
          </cell>
          <cell r="N94">
            <v>4</v>
          </cell>
          <cell r="P94">
            <v>1</v>
          </cell>
        </row>
        <row r="95">
          <cell r="M95">
            <v>11.5</v>
          </cell>
          <cell r="N95">
            <v>4</v>
          </cell>
          <cell r="P95">
            <v>1</v>
          </cell>
        </row>
        <row r="96">
          <cell r="M96">
            <v>11.5</v>
          </cell>
          <cell r="N96">
            <v>4</v>
          </cell>
          <cell r="P96">
            <v>1</v>
          </cell>
        </row>
        <row r="97">
          <cell r="M97">
            <v>11.25</v>
          </cell>
          <cell r="N97">
            <v>4</v>
          </cell>
          <cell r="P97">
            <v>1</v>
          </cell>
        </row>
        <row r="98">
          <cell r="M98">
            <v>10.25</v>
          </cell>
          <cell r="N98">
            <v>4</v>
          </cell>
          <cell r="P98">
            <v>1</v>
          </cell>
        </row>
        <row r="99">
          <cell r="M99">
            <v>12</v>
          </cell>
          <cell r="N99">
            <v>4</v>
          </cell>
          <cell r="P99">
            <v>1</v>
          </cell>
        </row>
        <row r="100">
          <cell r="M100">
            <v>10</v>
          </cell>
          <cell r="N100">
            <v>4</v>
          </cell>
          <cell r="P100">
            <v>1</v>
          </cell>
        </row>
        <row r="101">
          <cell r="M101">
            <v>11.75</v>
          </cell>
          <cell r="N101">
            <v>4</v>
          </cell>
          <cell r="P101">
            <v>1</v>
          </cell>
        </row>
        <row r="102">
          <cell r="M102">
            <v>11</v>
          </cell>
          <cell r="N102">
            <v>4</v>
          </cell>
          <cell r="P102">
            <v>1</v>
          </cell>
        </row>
        <row r="103">
          <cell r="M103">
            <v>12.25</v>
          </cell>
          <cell r="N103">
            <v>4</v>
          </cell>
          <cell r="P103">
            <v>1</v>
          </cell>
        </row>
        <row r="104">
          <cell r="M104">
            <v>10</v>
          </cell>
          <cell r="N104">
            <v>4</v>
          </cell>
          <cell r="P104">
            <v>1</v>
          </cell>
        </row>
        <row r="105">
          <cell r="M105">
            <v>10</v>
          </cell>
          <cell r="N105">
            <v>4</v>
          </cell>
          <cell r="P105">
            <v>1</v>
          </cell>
        </row>
        <row r="106">
          <cell r="M106">
            <v>11.75</v>
          </cell>
          <cell r="N106">
            <v>4</v>
          </cell>
          <cell r="P106">
            <v>1</v>
          </cell>
        </row>
        <row r="107">
          <cell r="M107">
            <v>10</v>
          </cell>
          <cell r="N107">
            <v>4</v>
          </cell>
          <cell r="P107">
            <v>1</v>
          </cell>
        </row>
        <row r="108">
          <cell r="M108">
            <v>11.75</v>
          </cell>
          <cell r="N108">
            <v>4</v>
          </cell>
          <cell r="P108">
            <v>1</v>
          </cell>
        </row>
        <row r="109">
          <cell r="M109">
            <v>11.25</v>
          </cell>
          <cell r="N109">
            <v>4</v>
          </cell>
          <cell r="P109">
            <v>1</v>
          </cell>
        </row>
        <row r="110">
          <cell r="M110">
            <v>10.25</v>
          </cell>
          <cell r="N110">
            <v>4</v>
          </cell>
          <cell r="P110">
            <v>1</v>
          </cell>
        </row>
        <row r="111">
          <cell r="M111">
            <v>11</v>
          </cell>
          <cell r="N111">
            <v>4</v>
          </cell>
          <cell r="P111">
            <v>1</v>
          </cell>
        </row>
        <row r="112">
          <cell r="M112">
            <v>12</v>
          </cell>
          <cell r="N112">
            <v>4</v>
          </cell>
          <cell r="P112">
            <v>1</v>
          </cell>
        </row>
        <row r="113">
          <cell r="M113">
            <v>12.5</v>
          </cell>
          <cell r="N113">
            <v>4</v>
          </cell>
          <cell r="P113">
            <v>1</v>
          </cell>
        </row>
        <row r="114">
          <cell r="M114">
            <v>10.25</v>
          </cell>
          <cell r="N114">
            <v>4</v>
          </cell>
          <cell r="P114">
            <v>1</v>
          </cell>
        </row>
        <row r="115">
          <cell r="M115">
            <v>10.75</v>
          </cell>
          <cell r="N115">
            <v>4</v>
          </cell>
          <cell r="P115">
            <v>1</v>
          </cell>
        </row>
        <row r="116">
          <cell r="M116">
            <v>11.25</v>
          </cell>
          <cell r="N116">
            <v>4</v>
          </cell>
          <cell r="P116">
            <v>1</v>
          </cell>
        </row>
        <row r="117">
          <cell r="M117">
            <v>10</v>
          </cell>
          <cell r="N117">
            <v>4</v>
          </cell>
          <cell r="P117">
            <v>1</v>
          </cell>
        </row>
        <row r="118">
          <cell r="M118">
            <v>11.5</v>
          </cell>
          <cell r="N118">
            <v>4</v>
          </cell>
          <cell r="P118">
            <v>1</v>
          </cell>
        </row>
        <row r="119">
          <cell r="M119">
            <v>10.25</v>
          </cell>
          <cell r="N119">
            <v>4</v>
          </cell>
          <cell r="P119">
            <v>1</v>
          </cell>
        </row>
        <row r="120">
          <cell r="M120">
            <v>10</v>
          </cell>
          <cell r="N120">
            <v>4</v>
          </cell>
          <cell r="P120">
            <v>1</v>
          </cell>
        </row>
        <row r="121">
          <cell r="M121">
            <v>10.5</v>
          </cell>
          <cell r="N121">
            <v>4</v>
          </cell>
          <cell r="P121">
            <v>1</v>
          </cell>
        </row>
        <row r="122">
          <cell r="M122">
            <v>5</v>
          </cell>
          <cell r="N122">
            <v>2</v>
          </cell>
          <cell r="P122">
            <v>1</v>
          </cell>
        </row>
        <row r="123">
          <cell r="M123">
            <v>12.5</v>
          </cell>
          <cell r="N123">
            <v>4</v>
          </cell>
          <cell r="P123">
            <v>1</v>
          </cell>
        </row>
        <row r="124">
          <cell r="M124">
            <v>11</v>
          </cell>
          <cell r="N124">
            <v>4</v>
          </cell>
          <cell r="P124">
            <v>1</v>
          </cell>
        </row>
        <row r="125">
          <cell r="M125">
            <v>11.75</v>
          </cell>
          <cell r="N125">
            <v>4</v>
          </cell>
          <cell r="P125">
            <v>1</v>
          </cell>
        </row>
        <row r="126">
          <cell r="M126">
            <v>11</v>
          </cell>
          <cell r="N126">
            <v>4</v>
          </cell>
          <cell r="P126">
            <v>1</v>
          </cell>
        </row>
        <row r="127">
          <cell r="M127">
            <v>11.5</v>
          </cell>
          <cell r="N127">
            <v>4</v>
          </cell>
          <cell r="P127">
            <v>1</v>
          </cell>
        </row>
        <row r="128">
          <cell r="M128">
            <v>12.875</v>
          </cell>
          <cell r="N128">
            <v>4</v>
          </cell>
          <cell r="P128">
            <v>1</v>
          </cell>
        </row>
        <row r="129">
          <cell r="M129">
            <v>14.25</v>
          </cell>
          <cell r="N129">
            <v>4</v>
          </cell>
          <cell r="P129">
            <v>1</v>
          </cell>
        </row>
        <row r="130">
          <cell r="M130">
            <v>11.5</v>
          </cell>
          <cell r="N130">
            <v>4</v>
          </cell>
          <cell r="P130">
            <v>1</v>
          </cell>
        </row>
        <row r="131">
          <cell r="M131">
            <v>12.75</v>
          </cell>
          <cell r="N131">
            <v>4</v>
          </cell>
          <cell r="P131">
            <v>1</v>
          </cell>
        </row>
        <row r="132">
          <cell r="M132">
            <v>10</v>
          </cell>
          <cell r="N132">
            <v>4</v>
          </cell>
          <cell r="P132">
            <v>1</v>
          </cell>
        </row>
        <row r="133">
          <cell r="M133">
            <v>13</v>
          </cell>
          <cell r="N133">
            <v>4</v>
          </cell>
          <cell r="P133">
            <v>1</v>
          </cell>
        </row>
        <row r="134">
          <cell r="M134">
            <v>11.25</v>
          </cell>
          <cell r="N134">
            <v>4</v>
          </cell>
          <cell r="P134">
            <v>1</v>
          </cell>
        </row>
        <row r="135">
          <cell r="M135">
            <v>10</v>
          </cell>
          <cell r="N135">
            <v>4</v>
          </cell>
          <cell r="P135">
            <v>1</v>
          </cell>
        </row>
        <row r="136">
          <cell r="M136">
            <v>12</v>
          </cell>
          <cell r="N136">
            <v>4</v>
          </cell>
          <cell r="P136">
            <v>1</v>
          </cell>
        </row>
        <row r="137">
          <cell r="M137">
            <v>9</v>
          </cell>
          <cell r="N137">
            <v>2</v>
          </cell>
          <cell r="P137">
            <v>1</v>
          </cell>
        </row>
        <row r="138">
          <cell r="M138">
            <v>10.5</v>
          </cell>
          <cell r="N138">
            <v>4</v>
          </cell>
          <cell r="P138">
            <v>1</v>
          </cell>
        </row>
        <row r="139">
          <cell r="M139">
            <v>13.75</v>
          </cell>
          <cell r="N139">
            <v>4</v>
          </cell>
          <cell r="P139">
            <v>1</v>
          </cell>
        </row>
        <row r="140">
          <cell r="M140">
            <v>10.5</v>
          </cell>
          <cell r="N140">
            <v>4</v>
          </cell>
          <cell r="P140">
            <v>1</v>
          </cell>
        </row>
        <row r="141">
          <cell r="M141">
            <v>10</v>
          </cell>
          <cell r="N141">
            <v>4</v>
          </cell>
          <cell r="P141">
            <v>1</v>
          </cell>
        </row>
        <row r="142">
          <cell r="M142">
            <v>6.25</v>
          </cell>
          <cell r="N142">
            <v>2</v>
          </cell>
          <cell r="P142">
            <v>1</v>
          </cell>
        </row>
        <row r="143">
          <cell r="M143">
            <v>11</v>
          </cell>
          <cell r="N143">
            <v>4</v>
          </cell>
          <cell r="P143">
            <v>1</v>
          </cell>
        </row>
        <row r="144">
          <cell r="M144">
            <v>10</v>
          </cell>
          <cell r="N144">
            <v>4</v>
          </cell>
          <cell r="P144">
            <v>1</v>
          </cell>
        </row>
        <row r="145">
          <cell r="M145">
            <v>10</v>
          </cell>
          <cell r="N145">
            <v>4</v>
          </cell>
          <cell r="P145">
            <v>1</v>
          </cell>
        </row>
        <row r="146">
          <cell r="M146">
            <v>10.25</v>
          </cell>
          <cell r="N146">
            <v>4</v>
          </cell>
          <cell r="P146">
            <v>1</v>
          </cell>
        </row>
        <row r="147">
          <cell r="M147">
            <v>11</v>
          </cell>
          <cell r="N147">
            <v>4</v>
          </cell>
          <cell r="P147">
            <v>1</v>
          </cell>
        </row>
        <row r="148">
          <cell r="M148">
            <v>10.75</v>
          </cell>
          <cell r="N148">
            <v>4</v>
          </cell>
          <cell r="P148">
            <v>1</v>
          </cell>
        </row>
        <row r="149">
          <cell r="M149">
            <v>12.75</v>
          </cell>
          <cell r="N149">
            <v>4</v>
          </cell>
          <cell r="P149">
            <v>1</v>
          </cell>
        </row>
        <row r="150">
          <cell r="M150">
            <v>10</v>
          </cell>
          <cell r="N150">
            <v>4</v>
          </cell>
          <cell r="P150">
            <v>1</v>
          </cell>
        </row>
        <row r="151">
          <cell r="M151">
            <v>10</v>
          </cell>
          <cell r="N151">
            <v>4</v>
          </cell>
          <cell r="P151">
            <v>1</v>
          </cell>
        </row>
        <row r="152">
          <cell r="M152">
            <v>13.25</v>
          </cell>
          <cell r="N152">
            <v>4</v>
          </cell>
          <cell r="P152">
            <v>1</v>
          </cell>
        </row>
        <row r="153">
          <cell r="M153">
            <v>12.25</v>
          </cell>
          <cell r="N153">
            <v>4</v>
          </cell>
          <cell r="P153">
            <v>1</v>
          </cell>
        </row>
        <row r="154">
          <cell r="M154">
            <v>14.25</v>
          </cell>
          <cell r="N154">
            <v>4</v>
          </cell>
          <cell r="P154">
            <v>1</v>
          </cell>
        </row>
        <row r="155">
          <cell r="M155">
            <v>11.5</v>
          </cell>
          <cell r="N155">
            <v>4</v>
          </cell>
          <cell r="P155">
            <v>1</v>
          </cell>
        </row>
        <row r="156">
          <cell r="M156">
            <v>13</v>
          </cell>
          <cell r="N156">
            <v>4</v>
          </cell>
          <cell r="P156">
            <v>1</v>
          </cell>
        </row>
        <row r="157">
          <cell r="M157">
            <v>7.75</v>
          </cell>
          <cell r="N157">
            <v>2</v>
          </cell>
          <cell r="P157">
            <v>1</v>
          </cell>
        </row>
        <row r="158">
          <cell r="M158">
            <v>10.75</v>
          </cell>
          <cell r="N158">
            <v>4</v>
          </cell>
          <cell r="P158">
            <v>1</v>
          </cell>
        </row>
        <row r="159">
          <cell r="M159">
            <v>10.75</v>
          </cell>
          <cell r="N159">
            <v>4</v>
          </cell>
          <cell r="P159">
            <v>1</v>
          </cell>
        </row>
        <row r="160">
          <cell r="M160">
            <v>13</v>
          </cell>
          <cell r="N160">
            <v>4</v>
          </cell>
          <cell r="P160">
            <v>1</v>
          </cell>
        </row>
        <row r="161">
          <cell r="M161">
            <v>10.25</v>
          </cell>
          <cell r="N161">
            <v>4</v>
          </cell>
          <cell r="P161">
            <v>1</v>
          </cell>
        </row>
        <row r="162">
          <cell r="M162">
            <v>11.5</v>
          </cell>
          <cell r="N162">
            <v>4</v>
          </cell>
          <cell r="P162">
            <v>1</v>
          </cell>
        </row>
        <row r="163">
          <cell r="M163">
            <v>11</v>
          </cell>
          <cell r="N163">
            <v>4</v>
          </cell>
          <cell r="P163">
            <v>1</v>
          </cell>
        </row>
        <row r="164">
          <cell r="M164">
            <v>9.75</v>
          </cell>
          <cell r="N164">
            <v>2</v>
          </cell>
          <cell r="P164">
            <v>1</v>
          </cell>
        </row>
        <row r="165">
          <cell r="M165">
            <v>10.25</v>
          </cell>
          <cell r="N165">
            <v>4</v>
          </cell>
          <cell r="P165">
            <v>1</v>
          </cell>
        </row>
        <row r="166">
          <cell r="M166">
            <v>11.25</v>
          </cell>
          <cell r="N166">
            <v>4</v>
          </cell>
          <cell r="P166">
            <v>1</v>
          </cell>
        </row>
        <row r="167">
          <cell r="M167">
            <v>13.75</v>
          </cell>
          <cell r="N167">
            <v>4</v>
          </cell>
          <cell r="P167">
            <v>1</v>
          </cell>
        </row>
        <row r="168">
          <cell r="M168">
            <v>10</v>
          </cell>
          <cell r="N168">
            <v>4</v>
          </cell>
          <cell r="P168">
            <v>1</v>
          </cell>
        </row>
        <row r="169">
          <cell r="M169">
            <v>11.25</v>
          </cell>
          <cell r="N169">
            <v>4</v>
          </cell>
          <cell r="P169">
            <v>1</v>
          </cell>
        </row>
        <row r="170">
          <cell r="M170">
            <v>10.5</v>
          </cell>
          <cell r="N170">
            <v>4</v>
          </cell>
          <cell r="P170">
            <v>1</v>
          </cell>
        </row>
        <row r="171">
          <cell r="M171">
            <v>11.25</v>
          </cell>
          <cell r="N171">
            <v>4</v>
          </cell>
          <cell r="P171">
            <v>1</v>
          </cell>
        </row>
        <row r="172">
          <cell r="M172">
            <v>12</v>
          </cell>
          <cell r="N172">
            <v>4</v>
          </cell>
          <cell r="P172">
            <v>1</v>
          </cell>
        </row>
      </sheetData>
      <sheetData sheetId="12">
        <row r="13">
          <cell r="H13">
            <v>14.25</v>
          </cell>
          <cell r="I13">
            <v>1</v>
          </cell>
          <cell r="L13">
            <v>1</v>
          </cell>
        </row>
        <row r="14">
          <cell r="H14">
            <v>6.25</v>
          </cell>
          <cell r="I14">
            <v>0</v>
          </cell>
          <cell r="L14">
            <v>1</v>
          </cell>
        </row>
        <row r="15">
          <cell r="H15">
            <v>10</v>
          </cell>
          <cell r="I15">
            <v>1</v>
          </cell>
          <cell r="L15">
            <v>1</v>
          </cell>
        </row>
        <row r="16">
          <cell r="H16">
            <v>10.5</v>
          </cell>
          <cell r="I16">
            <v>1</v>
          </cell>
          <cell r="L16">
            <v>1</v>
          </cell>
        </row>
        <row r="17">
          <cell r="H17">
            <v>13</v>
          </cell>
          <cell r="I17">
            <v>1</v>
          </cell>
          <cell r="L17">
            <v>1</v>
          </cell>
        </row>
        <row r="18">
          <cell r="H18">
            <v>12.5</v>
          </cell>
          <cell r="I18">
            <v>1</v>
          </cell>
          <cell r="L18">
            <v>1</v>
          </cell>
        </row>
        <row r="19">
          <cell r="H19">
            <v>13.75</v>
          </cell>
          <cell r="I19">
            <v>1</v>
          </cell>
          <cell r="L19">
            <v>1</v>
          </cell>
        </row>
        <row r="20">
          <cell r="H20">
            <v>10</v>
          </cell>
          <cell r="I20">
            <v>1</v>
          </cell>
          <cell r="L20">
            <v>1</v>
          </cell>
        </row>
        <row r="21">
          <cell r="H21">
            <v>10</v>
          </cell>
          <cell r="I21">
            <v>1</v>
          </cell>
          <cell r="L21">
            <v>1</v>
          </cell>
        </row>
        <row r="22">
          <cell r="H22">
            <v>11.75</v>
          </cell>
          <cell r="I22">
            <v>1</v>
          </cell>
          <cell r="L22">
            <v>1</v>
          </cell>
        </row>
        <row r="23">
          <cell r="H23">
            <v>12</v>
          </cell>
          <cell r="I23">
            <v>1</v>
          </cell>
          <cell r="L23">
            <v>1</v>
          </cell>
        </row>
        <row r="24">
          <cell r="H24">
            <v>13</v>
          </cell>
          <cell r="I24">
            <v>1</v>
          </cell>
          <cell r="L24">
            <v>1</v>
          </cell>
        </row>
        <row r="25">
          <cell r="H25">
            <v>10</v>
          </cell>
          <cell r="I25">
            <v>1</v>
          </cell>
          <cell r="L25">
            <v>1</v>
          </cell>
        </row>
        <row r="26">
          <cell r="H26">
            <v>10</v>
          </cell>
          <cell r="I26">
            <v>1</v>
          </cell>
          <cell r="L26">
            <v>1</v>
          </cell>
        </row>
        <row r="27">
          <cell r="H27">
            <v>11.67</v>
          </cell>
          <cell r="I27">
            <v>1</v>
          </cell>
          <cell r="L27">
            <v>1</v>
          </cell>
        </row>
        <row r="28">
          <cell r="H28">
            <v>10</v>
          </cell>
          <cell r="I28">
            <v>1</v>
          </cell>
          <cell r="L28">
            <v>1</v>
          </cell>
        </row>
        <row r="29">
          <cell r="H29">
            <v>14.5</v>
          </cell>
          <cell r="I29">
            <v>1</v>
          </cell>
          <cell r="L29">
            <v>1</v>
          </cell>
        </row>
        <row r="30">
          <cell r="H30">
            <v>12.75</v>
          </cell>
          <cell r="I30">
            <v>1</v>
          </cell>
          <cell r="L30">
            <v>1</v>
          </cell>
        </row>
        <row r="31">
          <cell r="H31">
            <v>16</v>
          </cell>
          <cell r="I31">
            <v>1</v>
          </cell>
          <cell r="L31">
            <v>1</v>
          </cell>
        </row>
        <row r="32">
          <cell r="H32">
            <v>10.5</v>
          </cell>
          <cell r="I32">
            <v>1</v>
          </cell>
          <cell r="L32">
            <v>1</v>
          </cell>
        </row>
        <row r="33">
          <cell r="H33">
            <v>10</v>
          </cell>
          <cell r="I33">
            <v>1</v>
          </cell>
          <cell r="L33">
            <v>1</v>
          </cell>
        </row>
        <row r="34">
          <cell r="H34">
            <v>13.5</v>
          </cell>
          <cell r="I34">
            <v>1</v>
          </cell>
          <cell r="L34">
            <v>1</v>
          </cell>
        </row>
        <row r="35">
          <cell r="H35">
            <v>13.25</v>
          </cell>
          <cell r="I35">
            <v>1</v>
          </cell>
          <cell r="L35">
            <v>1</v>
          </cell>
        </row>
        <row r="36">
          <cell r="H36">
            <v>10.5</v>
          </cell>
          <cell r="I36">
            <v>1</v>
          </cell>
          <cell r="L36">
            <v>1</v>
          </cell>
        </row>
        <row r="37">
          <cell r="H37">
            <v>12</v>
          </cell>
          <cell r="I37">
            <v>1</v>
          </cell>
          <cell r="L37">
            <v>1</v>
          </cell>
        </row>
        <row r="38">
          <cell r="H38">
            <v>16.5</v>
          </cell>
          <cell r="I38">
            <v>1</v>
          </cell>
          <cell r="L38">
            <v>1</v>
          </cell>
        </row>
        <row r="39">
          <cell r="H39">
            <v>13.5</v>
          </cell>
          <cell r="I39">
            <v>1</v>
          </cell>
          <cell r="L39">
            <v>1</v>
          </cell>
        </row>
        <row r="40">
          <cell r="H40">
            <v>10</v>
          </cell>
          <cell r="I40">
            <v>1</v>
          </cell>
          <cell r="L40">
            <v>1</v>
          </cell>
        </row>
        <row r="41">
          <cell r="H41">
            <v>12</v>
          </cell>
          <cell r="I41">
            <v>1</v>
          </cell>
          <cell r="L41">
            <v>1</v>
          </cell>
        </row>
        <row r="42">
          <cell r="H42">
            <v>15</v>
          </cell>
          <cell r="I42">
            <v>1</v>
          </cell>
          <cell r="L42">
            <v>1</v>
          </cell>
        </row>
        <row r="43">
          <cell r="H43">
            <v>15.5</v>
          </cell>
          <cell r="I43">
            <v>1</v>
          </cell>
          <cell r="L43">
            <v>1</v>
          </cell>
        </row>
        <row r="44">
          <cell r="H44">
            <v>11.5</v>
          </cell>
          <cell r="I44">
            <v>1</v>
          </cell>
          <cell r="L44">
            <v>1</v>
          </cell>
        </row>
        <row r="45">
          <cell r="H45">
            <v>11</v>
          </cell>
          <cell r="I45">
            <v>1</v>
          </cell>
          <cell r="L45">
            <v>1</v>
          </cell>
        </row>
        <row r="46">
          <cell r="H46">
            <v>15.5</v>
          </cell>
          <cell r="I46">
            <v>1</v>
          </cell>
          <cell r="L46">
            <v>1</v>
          </cell>
        </row>
        <row r="47">
          <cell r="H47">
            <v>13</v>
          </cell>
          <cell r="I47">
            <v>1</v>
          </cell>
          <cell r="L47">
            <v>1</v>
          </cell>
        </row>
        <row r="48">
          <cell r="H48">
            <v>14</v>
          </cell>
          <cell r="I48">
            <v>1</v>
          </cell>
          <cell r="L48">
            <v>1</v>
          </cell>
        </row>
        <row r="49">
          <cell r="H49">
            <v>13</v>
          </cell>
          <cell r="I49">
            <v>1</v>
          </cell>
          <cell r="L49">
            <v>1</v>
          </cell>
        </row>
        <row r="50">
          <cell r="H50">
            <v>10</v>
          </cell>
          <cell r="I50">
            <v>1</v>
          </cell>
          <cell r="L50">
            <v>1</v>
          </cell>
        </row>
        <row r="51">
          <cell r="H51">
            <v>11</v>
          </cell>
          <cell r="I51">
            <v>1</v>
          </cell>
          <cell r="L51">
            <v>1</v>
          </cell>
        </row>
        <row r="52">
          <cell r="H52">
            <v>13.5</v>
          </cell>
          <cell r="I52">
            <v>1</v>
          </cell>
          <cell r="L52">
            <v>1</v>
          </cell>
        </row>
        <row r="53">
          <cell r="H53">
            <v>10</v>
          </cell>
          <cell r="I53">
            <v>1</v>
          </cell>
          <cell r="L53">
            <v>1</v>
          </cell>
        </row>
        <row r="54">
          <cell r="H54">
            <v>15.25</v>
          </cell>
          <cell r="I54">
            <v>1</v>
          </cell>
          <cell r="L54">
            <v>1</v>
          </cell>
        </row>
        <row r="55">
          <cell r="H55">
            <v>14.5</v>
          </cell>
          <cell r="I55">
            <v>1</v>
          </cell>
          <cell r="L55">
            <v>1</v>
          </cell>
        </row>
        <row r="56">
          <cell r="H56">
            <v>14.25</v>
          </cell>
          <cell r="I56">
            <v>1</v>
          </cell>
          <cell r="L56">
            <v>1</v>
          </cell>
        </row>
        <row r="57">
          <cell r="H57">
            <v>10.5</v>
          </cell>
          <cell r="I57">
            <v>1</v>
          </cell>
          <cell r="L57">
            <v>1</v>
          </cell>
        </row>
        <row r="58">
          <cell r="H58">
            <v>11</v>
          </cell>
          <cell r="I58">
            <v>1</v>
          </cell>
          <cell r="L58">
            <v>1</v>
          </cell>
        </row>
        <row r="59">
          <cell r="H59">
            <v>11</v>
          </cell>
          <cell r="I59">
            <v>1</v>
          </cell>
          <cell r="L59">
            <v>1</v>
          </cell>
        </row>
        <row r="60">
          <cell r="H60">
            <v>10</v>
          </cell>
          <cell r="I60">
            <v>1</v>
          </cell>
          <cell r="L60">
            <v>1</v>
          </cell>
        </row>
        <row r="61">
          <cell r="H61">
            <v>10.25</v>
          </cell>
          <cell r="I61">
            <v>1</v>
          </cell>
          <cell r="L61">
            <v>1</v>
          </cell>
        </row>
        <row r="62">
          <cell r="H62">
            <v>10.75</v>
          </cell>
          <cell r="I62">
            <v>1</v>
          </cell>
          <cell r="L62">
            <v>1</v>
          </cell>
        </row>
        <row r="63">
          <cell r="H63">
            <v>12.75</v>
          </cell>
          <cell r="I63">
            <v>1</v>
          </cell>
          <cell r="L63">
            <v>1</v>
          </cell>
        </row>
        <row r="64">
          <cell r="H64">
            <v>13.75</v>
          </cell>
          <cell r="I64">
            <v>1</v>
          </cell>
          <cell r="L64">
            <v>1</v>
          </cell>
        </row>
        <row r="65">
          <cell r="H65">
            <v>10.25</v>
          </cell>
          <cell r="I65">
            <v>1</v>
          </cell>
          <cell r="L65">
            <v>1</v>
          </cell>
        </row>
        <row r="66">
          <cell r="H66">
            <v>10.75</v>
          </cell>
          <cell r="I66">
            <v>1</v>
          </cell>
          <cell r="L66">
            <v>1</v>
          </cell>
        </row>
        <row r="67">
          <cell r="H67">
            <v>18</v>
          </cell>
          <cell r="I67">
            <v>1</v>
          </cell>
          <cell r="L67">
            <v>1</v>
          </cell>
        </row>
        <row r="68">
          <cell r="H68">
            <v>11.5</v>
          </cell>
          <cell r="I68">
            <v>1</v>
          </cell>
          <cell r="L68">
            <v>1</v>
          </cell>
        </row>
        <row r="69">
          <cell r="H69">
            <v>11</v>
          </cell>
          <cell r="I69">
            <v>1</v>
          </cell>
          <cell r="L69">
            <v>1</v>
          </cell>
        </row>
        <row r="70">
          <cell r="H70">
            <v>12</v>
          </cell>
          <cell r="I70">
            <v>1</v>
          </cell>
          <cell r="L70">
            <v>1</v>
          </cell>
        </row>
        <row r="71">
          <cell r="H71">
            <v>14.25</v>
          </cell>
          <cell r="I71">
            <v>1</v>
          </cell>
          <cell r="L71">
            <v>1</v>
          </cell>
        </row>
        <row r="72">
          <cell r="H72">
            <v>10</v>
          </cell>
          <cell r="I72">
            <v>1</v>
          </cell>
          <cell r="L72">
            <v>1</v>
          </cell>
        </row>
        <row r="73">
          <cell r="H73">
            <v>10.5</v>
          </cell>
          <cell r="I73">
            <v>1</v>
          </cell>
          <cell r="L73">
            <v>1</v>
          </cell>
        </row>
        <row r="74">
          <cell r="H74">
            <v>10</v>
          </cell>
          <cell r="I74">
            <v>1</v>
          </cell>
          <cell r="L74">
            <v>1</v>
          </cell>
        </row>
        <row r="75">
          <cell r="H75">
            <v>12.5</v>
          </cell>
          <cell r="I75">
            <v>1</v>
          </cell>
          <cell r="L75">
            <v>1</v>
          </cell>
        </row>
        <row r="76">
          <cell r="H76">
            <v>18.25</v>
          </cell>
          <cell r="I76">
            <v>1</v>
          </cell>
          <cell r="L76">
            <v>1</v>
          </cell>
        </row>
        <row r="77">
          <cell r="H77">
            <v>12.5</v>
          </cell>
          <cell r="I77">
            <v>1</v>
          </cell>
          <cell r="L77">
            <v>1</v>
          </cell>
        </row>
        <row r="78">
          <cell r="H78">
            <v>10</v>
          </cell>
          <cell r="I78">
            <v>1</v>
          </cell>
          <cell r="L78">
            <v>1</v>
          </cell>
        </row>
        <row r="79">
          <cell r="H79">
            <v>12</v>
          </cell>
          <cell r="I79">
            <v>1</v>
          </cell>
          <cell r="L79">
            <v>1</v>
          </cell>
        </row>
        <row r="80">
          <cell r="H80">
            <v>11</v>
          </cell>
          <cell r="I80">
            <v>1</v>
          </cell>
          <cell r="L80">
            <v>1</v>
          </cell>
        </row>
        <row r="81">
          <cell r="H81">
            <v>13.5</v>
          </cell>
          <cell r="I81">
            <v>1</v>
          </cell>
          <cell r="L81">
            <v>1</v>
          </cell>
        </row>
        <row r="82">
          <cell r="H82">
            <v>13</v>
          </cell>
          <cell r="I82">
            <v>1</v>
          </cell>
          <cell r="L82">
            <v>1</v>
          </cell>
        </row>
        <row r="83">
          <cell r="H83">
            <v>16.75</v>
          </cell>
          <cell r="I83">
            <v>1</v>
          </cell>
          <cell r="L83">
            <v>1</v>
          </cell>
        </row>
        <row r="84">
          <cell r="H84">
            <v>12.25</v>
          </cell>
          <cell r="I84">
            <v>1</v>
          </cell>
          <cell r="L84">
            <v>1</v>
          </cell>
        </row>
        <row r="85">
          <cell r="H85">
            <v>11.5</v>
          </cell>
          <cell r="I85">
            <v>1</v>
          </cell>
          <cell r="L85">
            <v>1</v>
          </cell>
        </row>
        <row r="86">
          <cell r="H86">
            <v>14.5</v>
          </cell>
          <cell r="I86">
            <v>1</v>
          </cell>
          <cell r="L86">
            <v>1</v>
          </cell>
        </row>
        <row r="87">
          <cell r="H87">
            <v>11.5</v>
          </cell>
          <cell r="I87">
            <v>1</v>
          </cell>
          <cell r="L87">
            <v>1</v>
          </cell>
        </row>
        <row r="88">
          <cell r="H88">
            <v>13</v>
          </cell>
          <cell r="I88">
            <v>1</v>
          </cell>
          <cell r="L88">
            <v>1</v>
          </cell>
        </row>
        <row r="89">
          <cell r="H89">
            <v>12</v>
          </cell>
          <cell r="I89">
            <v>1</v>
          </cell>
          <cell r="L89">
            <v>1</v>
          </cell>
        </row>
        <row r="90">
          <cell r="H90">
            <v>11.75</v>
          </cell>
          <cell r="I90">
            <v>1</v>
          </cell>
          <cell r="L90">
            <v>1</v>
          </cell>
        </row>
        <row r="91">
          <cell r="H91">
            <v>11.25</v>
          </cell>
          <cell r="I91">
            <v>1</v>
          </cell>
          <cell r="L91">
            <v>1</v>
          </cell>
        </row>
        <row r="92">
          <cell r="H92">
            <v>11</v>
          </cell>
          <cell r="I92">
            <v>1</v>
          </cell>
          <cell r="L92">
            <v>1</v>
          </cell>
        </row>
        <row r="93">
          <cell r="H93">
            <v>10.5</v>
          </cell>
          <cell r="I93">
            <v>1</v>
          </cell>
          <cell r="L93">
            <v>1</v>
          </cell>
        </row>
        <row r="94">
          <cell r="H94">
            <v>14</v>
          </cell>
          <cell r="I94">
            <v>1</v>
          </cell>
          <cell r="L94">
            <v>1</v>
          </cell>
        </row>
        <row r="95">
          <cell r="H95">
            <v>17.25</v>
          </cell>
          <cell r="I95">
            <v>1</v>
          </cell>
          <cell r="L95">
            <v>1</v>
          </cell>
        </row>
        <row r="96">
          <cell r="H96">
            <v>11.5</v>
          </cell>
          <cell r="I96">
            <v>1</v>
          </cell>
          <cell r="L96">
            <v>1</v>
          </cell>
        </row>
        <row r="97">
          <cell r="H97">
            <v>15.25</v>
          </cell>
          <cell r="I97">
            <v>1</v>
          </cell>
          <cell r="L97">
            <v>1</v>
          </cell>
        </row>
        <row r="98">
          <cell r="H98">
            <v>10</v>
          </cell>
          <cell r="I98">
            <v>1</v>
          </cell>
          <cell r="L98">
            <v>1</v>
          </cell>
        </row>
        <row r="99">
          <cell r="H99">
            <v>12.75</v>
          </cell>
          <cell r="I99">
            <v>1</v>
          </cell>
          <cell r="L99">
            <v>1</v>
          </cell>
        </row>
        <row r="100">
          <cell r="H100">
            <v>14.5</v>
          </cell>
          <cell r="I100">
            <v>1</v>
          </cell>
          <cell r="L100">
            <v>1</v>
          </cell>
        </row>
        <row r="101">
          <cell r="H101">
            <v>12.75</v>
          </cell>
          <cell r="I101">
            <v>1</v>
          </cell>
          <cell r="L101">
            <v>1</v>
          </cell>
        </row>
        <row r="102">
          <cell r="H102">
            <v>10.25</v>
          </cell>
          <cell r="I102">
            <v>1</v>
          </cell>
          <cell r="L102">
            <v>1</v>
          </cell>
        </row>
        <row r="103">
          <cell r="H103">
            <v>13</v>
          </cell>
          <cell r="I103">
            <v>1</v>
          </cell>
          <cell r="L103">
            <v>1</v>
          </cell>
        </row>
        <row r="104">
          <cell r="H104">
            <v>16.25</v>
          </cell>
          <cell r="I104">
            <v>1</v>
          </cell>
          <cell r="L104">
            <v>1</v>
          </cell>
        </row>
        <row r="105">
          <cell r="H105">
            <v>12</v>
          </cell>
          <cell r="I105">
            <v>1</v>
          </cell>
          <cell r="L105">
            <v>1</v>
          </cell>
        </row>
        <row r="106">
          <cell r="H106">
            <v>12.5</v>
          </cell>
          <cell r="I106">
            <v>1</v>
          </cell>
          <cell r="L106">
            <v>1</v>
          </cell>
        </row>
        <row r="107">
          <cell r="H107">
            <v>12</v>
          </cell>
          <cell r="I107">
            <v>1</v>
          </cell>
          <cell r="L107">
            <v>1</v>
          </cell>
        </row>
        <row r="108">
          <cell r="H108">
            <v>15.25</v>
          </cell>
          <cell r="I108">
            <v>1</v>
          </cell>
          <cell r="L108">
            <v>1</v>
          </cell>
        </row>
        <row r="109">
          <cell r="H109">
            <v>10.5</v>
          </cell>
          <cell r="I109">
            <v>1</v>
          </cell>
          <cell r="L109">
            <v>1</v>
          </cell>
        </row>
        <row r="110">
          <cell r="H110">
            <v>13</v>
          </cell>
          <cell r="I110">
            <v>1</v>
          </cell>
          <cell r="L110">
            <v>1</v>
          </cell>
        </row>
        <row r="111">
          <cell r="H111">
            <v>12</v>
          </cell>
          <cell r="I111">
            <v>1</v>
          </cell>
          <cell r="L111">
            <v>1</v>
          </cell>
        </row>
        <row r="112">
          <cell r="H112">
            <v>10.75</v>
          </cell>
          <cell r="I112">
            <v>1</v>
          </cell>
          <cell r="L112">
            <v>1</v>
          </cell>
        </row>
        <row r="113">
          <cell r="H113">
            <v>15.5</v>
          </cell>
          <cell r="I113">
            <v>1</v>
          </cell>
          <cell r="L113">
            <v>1</v>
          </cell>
        </row>
        <row r="114">
          <cell r="H114">
            <v>10.5</v>
          </cell>
          <cell r="I114">
            <v>1</v>
          </cell>
          <cell r="L114">
            <v>1</v>
          </cell>
        </row>
        <row r="115">
          <cell r="H115">
            <v>13</v>
          </cell>
          <cell r="I115">
            <v>1</v>
          </cell>
          <cell r="L115">
            <v>1</v>
          </cell>
        </row>
        <row r="116">
          <cell r="H116">
            <v>13.25</v>
          </cell>
          <cell r="I116">
            <v>1</v>
          </cell>
          <cell r="L116">
            <v>1</v>
          </cell>
        </row>
        <row r="117">
          <cell r="H117">
            <v>12</v>
          </cell>
          <cell r="I117">
            <v>1</v>
          </cell>
          <cell r="L117">
            <v>1</v>
          </cell>
        </row>
        <row r="118">
          <cell r="H118">
            <v>12.5</v>
          </cell>
          <cell r="I118">
            <v>1</v>
          </cell>
          <cell r="L118">
            <v>1</v>
          </cell>
        </row>
        <row r="119">
          <cell r="H119">
            <v>11</v>
          </cell>
          <cell r="I119">
            <v>1</v>
          </cell>
          <cell r="L119">
            <v>1</v>
          </cell>
        </row>
        <row r="120">
          <cell r="H120">
            <v>11.25</v>
          </cell>
          <cell r="I120">
            <v>1</v>
          </cell>
          <cell r="L120">
            <v>1</v>
          </cell>
        </row>
        <row r="121">
          <cell r="H121">
            <v>10.5</v>
          </cell>
          <cell r="I121">
            <v>1</v>
          </cell>
          <cell r="L121">
            <v>1</v>
          </cell>
        </row>
        <row r="122">
          <cell r="H122">
            <v>10.5</v>
          </cell>
          <cell r="I122">
            <v>1</v>
          </cell>
          <cell r="L122">
            <v>1</v>
          </cell>
        </row>
        <row r="123">
          <cell r="H123">
            <v>16</v>
          </cell>
          <cell r="I123">
            <v>1</v>
          </cell>
          <cell r="L123">
            <v>1</v>
          </cell>
        </row>
        <row r="124">
          <cell r="H124">
            <v>10.5</v>
          </cell>
          <cell r="I124">
            <v>1</v>
          </cell>
          <cell r="L124">
            <v>1</v>
          </cell>
        </row>
        <row r="125">
          <cell r="H125">
            <v>10</v>
          </cell>
          <cell r="I125">
            <v>1</v>
          </cell>
          <cell r="L125">
            <v>1</v>
          </cell>
        </row>
        <row r="126">
          <cell r="H126">
            <v>10.5</v>
          </cell>
          <cell r="I126">
            <v>1</v>
          </cell>
          <cell r="L126">
            <v>1</v>
          </cell>
        </row>
        <row r="127">
          <cell r="H127">
            <v>12.5</v>
          </cell>
          <cell r="I127">
            <v>1</v>
          </cell>
          <cell r="L127">
            <v>1</v>
          </cell>
        </row>
        <row r="128">
          <cell r="H128">
            <v>16.5</v>
          </cell>
          <cell r="I128">
            <v>1</v>
          </cell>
          <cell r="L128">
            <v>1</v>
          </cell>
        </row>
        <row r="129">
          <cell r="H129">
            <v>13.25</v>
          </cell>
          <cell r="I129">
            <v>1</v>
          </cell>
          <cell r="L129">
            <v>1</v>
          </cell>
        </row>
        <row r="130">
          <cell r="H130">
            <v>8</v>
          </cell>
          <cell r="I130">
            <v>0</v>
          </cell>
          <cell r="L130">
            <v>1</v>
          </cell>
        </row>
        <row r="131">
          <cell r="H131">
            <v>13.25</v>
          </cell>
          <cell r="I131">
            <v>1</v>
          </cell>
          <cell r="L131">
            <v>1</v>
          </cell>
        </row>
        <row r="132">
          <cell r="H132">
            <v>13.25</v>
          </cell>
          <cell r="I132">
            <v>1</v>
          </cell>
          <cell r="L132">
            <v>1</v>
          </cell>
        </row>
        <row r="133">
          <cell r="H133">
            <v>11</v>
          </cell>
          <cell r="I133">
            <v>1</v>
          </cell>
          <cell r="L133">
            <v>1</v>
          </cell>
        </row>
        <row r="134">
          <cell r="H134">
            <v>12</v>
          </cell>
          <cell r="I134">
            <v>1</v>
          </cell>
          <cell r="L134">
            <v>1</v>
          </cell>
        </row>
        <row r="135">
          <cell r="H135">
            <v>11</v>
          </cell>
          <cell r="I135">
            <v>1</v>
          </cell>
          <cell r="L135">
            <v>1</v>
          </cell>
        </row>
        <row r="136">
          <cell r="H136">
            <v>12</v>
          </cell>
          <cell r="I136">
            <v>1</v>
          </cell>
          <cell r="L136">
            <v>1</v>
          </cell>
        </row>
        <row r="137">
          <cell r="H137">
            <v>11.5</v>
          </cell>
          <cell r="I137">
            <v>1</v>
          </cell>
          <cell r="L137">
            <v>1</v>
          </cell>
        </row>
        <row r="138">
          <cell r="H138">
            <v>14.75</v>
          </cell>
          <cell r="I138">
            <v>1</v>
          </cell>
          <cell r="L138">
            <v>1</v>
          </cell>
        </row>
        <row r="139">
          <cell r="H139">
            <v>18</v>
          </cell>
          <cell r="I139">
            <v>1</v>
          </cell>
          <cell r="L139">
            <v>1</v>
          </cell>
        </row>
        <row r="140">
          <cell r="H140">
            <v>10.25</v>
          </cell>
          <cell r="I140">
            <v>1</v>
          </cell>
          <cell r="L140">
            <v>1</v>
          </cell>
        </row>
        <row r="141">
          <cell r="H141">
            <v>10</v>
          </cell>
          <cell r="I141">
            <v>1</v>
          </cell>
          <cell r="L141">
            <v>1</v>
          </cell>
        </row>
        <row r="142">
          <cell r="H142">
            <v>10.5</v>
          </cell>
          <cell r="I142">
            <v>1</v>
          </cell>
          <cell r="L142">
            <v>1</v>
          </cell>
        </row>
        <row r="143">
          <cell r="H143">
            <v>12</v>
          </cell>
          <cell r="I143">
            <v>1</v>
          </cell>
          <cell r="L143">
            <v>1</v>
          </cell>
        </row>
        <row r="144">
          <cell r="H144">
            <v>10</v>
          </cell>
          <cell r="I144">
            <v>1</v>
          </cell>
          <cell r="L144">
            <v>1</v>
          </cell>
        </row>
        <row r="145">
          <cell r="H145">
            <v>12</v>
          </cell>
          <cell r="I145">
            <v>1</v>
          </cell>
          <cell r="L145">
            <v>1</v>
          </cell>
        </row>
        <row r="146">
          <cell r="H146">
            <v>10</v>
          </cell>
          <cell r="I146">
            <v>1</v>
          </cell>
          <cell r="L146">
            <v>1</v>
          </cell>
        </row>
        <row r="147">
          <cell r="H147">
            <v>10.75</v>
          </cell>
          <cell r="I147">
            <v>1</v>
          </cell>
          <cell r="L147">
            <v>1</v>
          </cell>
        </row>
        <row r="148">
          <cell r="H148">
            <v>13.5</v>
          </cell>
          <cell r="I148">
            <v>1</v>
          </cell>
          <cell r="L148">
            <v>1</v>
          </cell>
        </row>
        <row r="149">
          <cell r="H149">
            <v>16.5</v>
          </cell>
          <cell r="I149">
            <v>1</v>
          </cell>
          <cell r="L149">
            <v>1</v>
          </cell>
        </row>
        <row r="150">
          <cell r="H150">
            <v>10</v>
          </cell>
          <cell r="I150">
            <v>1</v>
          </cell>
          <cell r="L150">
            <v>1</v>
          </cell>
        </row>
        <row r="151">
          <cell r="H151">
            <v>12</v>
          </cell>
          <cell r="I151">
            <v>1</v>
          </cell>
          <cell r="L151">
            <v>1</v>
          </cell>
        </row>
        <row r="152">
          <cell r="H152">
            <v>11.25</v>
          </cell>
          <cell r="I152">
            <v>1</v>
          </cell>
          <cell r="L152">
            <v>1</v>
          </cell>
        </row>
        <row r="153">
          <cell r="H153">
            <v>12.5</v>
          </cell>
          <cell r="I153">
            <v>1</v>
          </cell>
          <cell r="L153">
            <v>1</v>
          </cell>
        </row>
        <row r="154">
          <cell r="H154">
            <v>10</v>
          </cell>
          <cell r="I154">
            <v>1</v>
          </cell>
          <cell r="L154">
            <v>1</v>
          </cell>
        </row>
        <row r="155">
          <cell r="H155">
            <v>10.25</v>
          </cell>
          <cell r="I155">
            <v>1</v>
          </cell>
          <cell r="L155">
            <v>1</v>
          </cell>
        </row>
        <row r="156">
          <cell r="H156">
            <v>10.75</v>
          </cell>
          <cell r="I156">
            <v>1</v>
          </cell>
          <cell r="L156">
            <v>1</v>
          </cell>
        </row>
        <row r="157">
          <cell r="H157">
            <v>5.75</v>
          </cell>
          <cell r="I157">
            <v>0</v>
          </cell>
          <cell r="L157">
            <v>1</v>
          </cell>
        </row>
        <row r="158">
          <cell r="H158">
            <v>15.75</v>
          </cell>
          <cell r="I158">
            <v>1</v>
          </cell>
          <cell r="L158">
            <v>1</v>
          </cell>
        </row>
        <row r="159">
          <cell r="H159">
            <v>15.25</v>
          </cell>
          <cell r="I159">
            <v>1</v>
          </cell>
          <cell r="L159">
            <v>1</v>
          </cell>
        </row>
        <row r="160">
          <cell r="H160">
            <v>15</v>
          </cell>
          <cell r="I160">
            <v>1</v>
          </cell>
          <cell r="L160">
            <v>1</v>
          </cell>
        </row>
        <row r="161">
          <cell r="H161">
            <v>10.5</v>
          </cell>
          <cell r="I161">
            <v>1</v>
          </cell>
          <cell r="L161">
            <v>1</v>
          </cell>
        </row>
        <row r="162">
          <cell r="H162">
            <v>10</v>
          </cell>
          <cell r="I162">
            <v>1</v>
          </cell>
          <cell r="L162">
            <v>1</v>
          </cell>
        </row>
        <row r="163">
          <cell r="H163">
            <v>16.25</v>
          </cell>
          <cell r="I163">
            <v>1</v>
          </cell>
          <cell r="L163">
            <v>1</v>
          </cell>
        </row>
        <row r="164">
          <cell r="H164">
            <v>13.5</v>
          </cell>
          <cell r="I164">
            <v>1</v>
          </cell>
          <cell r="L164">
            <v>1</v>
          </cell>
        </row>
        <row r="165">
          <cell r="H165">
            <v>10</v>
          </cell>
          <cell r="I165">
            <v>1</v>
          </cell>
          <cell r="L165">
            <v>1</v>
          </cell>
        </row>
        <row r="166">
          <cell r="H166">
            <v>11</v>
          </cell>
          <cell r="I166">
            <v>1</v>
          </cell>
          <cell r="L166">
            <v>1</v>
          </cell>
        </row>
        <row r="167">
          <cell r="H167">
            <v>12.5</v>
          </cell>
          <cell r="I167">
            <v>1</v>
          </cell>
          <cell r="L167">
            <v>1</v>
          </cell>
        </row>
        <row r="168">
          <cell r="H168">
            <v>11</v>
          </cell>
          <cell r="I168">
            <v>1</v>
          </cell>
          <cell r="L168">
            <v>1</v>
          </cell>
        </row>
        <row r="169">
          <cell r="H169">
            <v>15</v>
          </cell>
          <cell r="I169">
            <v>1</v>
          </cell>
          <cell r="L169">
            <v>1</v>
          </cell>
        </row>
        <row r="170">
          <cell r="H170">
            <v>11</v>
          </cell>
          <cell r="I170">
            <v>1</v>
          </cell>
          <cell r="L170">
            <v>1</v>
          </cell>
        </row>
        <row r="171">
          <cell r="H171">
            <v>10</v>
          </cell>
          <cell r="I171">
            <v>1</v>
          </cell>
          <cell r="L171">
            <v>1</v>
          </cell>
        </row>
        <row r="172">
          <cell r="H172">
            <v>12.75</v>
          </cell>
          <cell r="I172">
            <v>1</v>
          </cell>
          <cell r="L172">
            <v>1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ths2"/>
      <sheetName val="Phys2"/>
      <sheetName val="Chim2"/>
      <sheetName val="TPPhys2"/>
      <sheetName val="TPChim2"/>
      <sheetName val="Algo"/>
      <sheetName val="TEC2"/>
      <sheetName val="HdS"/>
      <sheetName val="UEF21"/>
      <sheetName val="UEM22"/>
      <sheetName val="UET23"/>
      <sheetName val="PV Semestre2"/>
      <sheetName val="Feuil1"/>
      <sheetName val="MDAP-1516S2-Exc-NI"/>
      <sheetName val="Matidet2AP-1516"/>
    </sheetNames>
    <sheetDataSet>
      <sheetData sheetId="0">
        <row r="13">
          <cell r="J13">
            <v>10</v>
          </cell>
          <cell r="M13">
            <v>1</v>
          </cell>
        </row>
        <row r="14">
          <cell r="J14">
            <v>10</v>
          </cell>
          <cell r="M14">
            <v>1</v>
          </cell>
        </row>
        <row r="15">
          <cell r="J15">
            <v>10.166666666666666</v>
          </cell>
          <cell r="M15">
            <v>1</v>
          </cell>
        </row>
        <row r="16">
          <cell r="J16">
            <v>10</v>
          </cell>
          <cell r="M16">
            <v>1</v>
          </cell>
        </row>
        <row r="17">
          <cell r="J17">
            <v>11.333333333333334</v>
          </cell>
          <cell r="M17">
            <v>1</v>
          </cell>
        </row>
        <row r="18">
          <cell r="J18">
            <v>9</v>
          </cell>
          <cell r="M18">
            <v>2</v>
          </cell>
        </row>
        <row r="19">
          <cell r="J19">
            <v>10.5</v>
          </cell>
          <cell r="M19">
            <v>1</v>
          </cell>
        </row>
        <row r="20">
          <cell r="J20">
            <v>10</v>
          </cell>
          <cell r="M20">
            <v>1</v>
          </cell>
        </row>
        <row r="21">
          <cell r="J21">
            <v>3.6666666666666665</v>
          </cell>
          <cell r="M21">
            <v>2</v>
          </cell>
        </row>
        <row r="22">
          <cell r="J22">
            <v>11</v>
          </cell>
          <cell r="M22">
            <v>1</v>
          </cell>
        </row>
        <row r="23">
          <cell r="J23">
            <v>7.333333333333333</v>
          </cell>
          <cell r="M23">
            <v>1</v>
          </cell>
        </row>
        <row r="24">
          <cell r="J24">
            <v>15</v>
          </cell>
          <cell r="M24">
            <v>2</v>
          </cell>
        </row>
        <row r="25">
          <cell r="J25">
            <v>10</v>
          </cell>
          <cell r="M25">
            <v>2</v>
          </cell>
        </row>
        <row r="26">
          <cell r="J26">
            <v>8.15</v>
          </cell>
          <cell r="M26">
            <v>2</v>
          </cell>
        </row>
        <row r="27">
          <cell r="J27">
            <v>6</v>
          </cell>
          <cell r="M27">
            <v>1</v>
          </cell>
        </row>
        <row r="28">
          <cell r="J28">
            <v>11.833333333333334</v>
          </cell>
          <cell r="M28">
            <v>1</v>
          </cell>
        </row>
        <row r="29">
          <cell r="J29">
            <v>10</v>
          </cell>
          <cell r="M29">
            <v>1</v>
          </cell>
        </row>
        <row r="30">
          <cell r="J30">
            <v>10</v>
          </cell>
          <cell r="M30">
            <v>1</v>
          </cell>
        </row>
        <row r="31">
          <cell r="J31">
            <v>7.333333333333333</v>
          </cell>
          <cell r="M31">
            <v>2</v>
          </cell>
        </row>
        <row r="32">
          <cell r="J32">
            <v>10</v>
          </cell>
          <cell r="M32">
            <v>1</v>
          </cell>
        </row>
        <row r="33">
          <cell r="J33">
            <v>10.5</v>
          </cell>
          <cell r="M33">
            <v>1</v>
          </cell>
        </row>
        <row r="34">
          <cell r="J34">
            <v>10</v>
          </cell>
          <cell r="M34">
            <v>1</v>
          </cell>
        </row>
        <row r="35">
          <cell r="J35">
            <v>10</v>
          </cell>
          <cell r="M35">
            <v>1</v>
          </cell>
        </row>
        <row r="36">
          <cell r="J36">
            <v>10.166666666666666</v>
          </cell>
          <cell r="M36">
            <v>1</v>
          </cell>
        </row>
        <row r="37">
          <cell r="J37">
            <v>14</v>
          </cell>
          <cell r="M37">
            <v>2</v>
          </cell>
        </row>
        <row r="38">
          <cell r="J38">
            <v>10</v>
          </cell>
          <cell r="M38">
            <v>1</v>
          </cell>
        </row>
        <row r="39">
          <cell r="J39">
            <v>10.333333333333334</v>
          </cell>
          <cell r="M39">
            <v>1</v>
          </cell>
        </row>
        <row r="40">
          <cell r="J40">
            <v>10</v>
          </cell>
          <cell r="M40">
            <v>1</v>
          </cell>
        </row>
        <row r="41">
          <cell r="J41">
            <v>10</v>
          </cell>
          <cell r="M41">
            <v>2</v>
          </cell>
        </row>
        <row r="42">
          <cell r="J42">
            <v>10.333333333333334</v>
          </cell>
          <cell r="M42">
            <v>1</v>
          </cell>
        </row>
        <row r="43">
          <cell r="J43">
            <v>5.5</v>
          </cell>
          <cell r="M43">
            <v>2</v>
          </cell>
        </row>
        <row r="44">
          <cell r="J44">
            <v>10</v>
          </cell>
          <cell r="M44">
            <v>1</v>
          </cell>
        </row>
        <row r="45">
          <cell r="J45">
            <v>10</v>
          </cell>
          <cell r="M45">
            <v>1</v>
          </cell>
        </row>
        <row r="46">
          <cell r="J46">
            <v>13</v>
          </cell>
          <cell r="M46">
            <v>2</v>
          </cell>
        </row>
        <row r="47">
          <cell r="J47">
            <v>10</v>
          </cell>
          <cell r="M47">
            <v>2</v>
          </cell>
        </row>
        <row r="48">
          <cell r="J48">
            <v>4.416666666666667</v>
          </cell>
          <cell r="M48">
            <v>2</v>
          </cell>
        </row>
        <row r="49">
          <cell r="J49">
            <v>7.166666666666667</v>
          </cell>
          <cell r="M49">
            <v>1</v>
          </cell>
        </row>
        <row r="50">
          <cell r="J50">
            <v>12</v>
          </cell>
          <cell r="M50">
            <v>2</v>
          </cell>
        </row>
        <row r="51">
          <cell r="J51">
            <v>12.5</v>
          </cell>
          <cell r="M51">
            <v>2</v>
          </cell>
        </row>
        <row r="52">
          <cell r="J52">
            <v>10</v>
          </cell>
          <cell r="M52">
            <v>1</v>
          </cell>
        </row>
        <row r="53">
          <cell r="J53">
            <v>10.333333333333334</v>
          </cell>
          <cell r="M53">
            <v>1</v>
          </cell>
        </row>
        <row r="54">
          <cell r="J54">
            <v>10</v>
          </cell>
          <cell r="M54">
            <v>2</v>
          </cell>
        </row>
        <row r="55">
          <cell r="J55">
            <v>10</v>
          </cell>
          <cell r="M55">
            <v>1</v>
          </cell>
        </row>
        <row r="56">
          <cell r="J56">
            <v>10</v>
          </cell>
          <cell r="M56">
            <v>1</v>
          </cell>
        </row>
        <row r="57">
          <cell r="J57">
            <v>11.7</v>
          </cell>
          <cell r="M57">
            <v>2</v>
          </cell>
        </row>
        <row r="58">
          <cell r="J58">
            <v>10</v>
          </cell>
          <cell r="M58">
            <v>1</v>
          </cell>
        </row>
        <row r="59">
          <cell r="J59">
            <v>8</v>
          </cell>
          <cell r="M59">
            <v>1</v>
          </cell>
        </row>
        <row r="60">
          <cell r="J60">
            <v>8</v>
          </cell>
          <cell r="M60">
            <v>1</v>
          </cell>
        </row>
        <row r="61">
          <cell r="J61">
            <v>11</v>
          </cell>
          <cell r="M61">
            <v>1</v>
          </cell>
        </row>
        <row r="62">
          <cell r="J62">
            <v>11.333333333333334</v>
          </cell>
          <cell r="M62">
            <v>2</v>
          </cell>
        </row>
        <row r="63">
          <cell r="J63">
            <v>13</v>
          </cell>
          <cell r="M63">
            <v>1</v>
          </cell>
        </row>
        <row r="64">
          <cell r="J64">
            <v>10.5</v>
          </cell>
          <cell r="M64">
            <v>1</v>
          </cell>
        </row>
        <row r="65">
          <cell r="J65">
            <v>8.8333333333333339</v>
          </cell>
          <cell r="M65">
            <v>1</v>
          </cell>
        </row>
        <row r="66">
          <cell r="J66">
            <v>10</v>
          </cell>
          <cell r="M66">
            <v>1</v>
          </cell>
        </row>
        <row r="67">
          <cell r="J67">
            <v>10</v>
          </cell>
          <cell r="M67">
            <v>1</v>
          </cell>
        </row>
        <row r="68">
          <cell r="J68">
            <v>11.166666666666666</v>
          </cell>
          <cell r="M68">
            <v>1</v>
          </cell>
        </row>
        <row r="69">
          <cell r="J69">
            <v>15.8</v>
          </cell>
          <cell r="M69">
            <v>2</v>
          </cell>
        </row>
        <row r="70">
          <cell r="J70">
            <v>10.333333333333334</v>
          </cell>
          <cell r="M70">
            <v>1</v>
          </cell>
        </row>
        <row r="71">
          <cell r="J71">
            <v>6</v>
          </cell>
          <cell r="M71">
            <v>2</v>
          </cell>
        </row>
        <row r="72">
          <cell r="J72">
            <v>10</v>
          </cell>
          <cell r="M72">
            <v>1</v>
          </cell>
        </row>
        <row r="73">
          <cell r="J73">
            <v>9.75</v>
          </cell>
          <cell r="M73">
            <v>2</v>
          </cell>
        </row>
        <row r="74">
          <cell r="J74">
            <v>10</v>
          </cell>
          <cell r="M74">
            <v>2</v>
          </cell>
        </row>
        <row r="75">
          <cell r="J75">
            <v>7.333333333333333</v>
          </cell>
          <cell r="M75">
            <v>1</v>
          </cell>
        </row>
        <row r="76">
          <cell r="J76">
            <v>2.5</v>
          </cell>
          <cell r="M76">
            <v>2</v>
          </cell>
        </row>
        <row r="77">
          <cell r="J77">
            <v>5.083333333333333</v>
          </cell>
          <cell r="M77">
            <v>1</v>
          </cell>
        </row>
        <row r="78">
          <cell r="J78">
            <v>6</v>
          </cell>
          <cell r="M78">
            <v>1</v>
          </cell>
        </row>
        <row r="79">
          <cell r="J79">
            <v>7</v>
          </cell>
          <cell r="M79">
            <v>1</v>
          </cell>
        </row>
        <row r="80">
          <cell r="J80">
            <v>10</v>
          </cell>
          <cell r="M80">
            <v>2</v>
          </cell>
        </row>
        <row r="81">
          <cell r="J81">
            <v>7.166666666666667</v>
          </cell>
          <cell r="M81">
            <v>1</v>
          </cell>
        </row>
        <row r="82">
          <cell r="J82">
            <v>11</v>
          </cell>
          <cell r="M82">
            <v>1</v>
          </cell>
        </row>
        <row r="83">
          <cell r="J83">
            <v>7.833333333333333</v>
          </cell>
          <cell r="M83">
            <v>1</v>
          </cell>
        </row>
        <row r="84">
          <cell r="J84">
            <v>10</v>
          </cell>
          <cell r="M84">
            <v>2</v>
          </cell>
        </row>
        <row r="85">
          <cell r="J85">
            <v>7.333333333333333</v>
          </cell>
          <cell r="M85">
            <v>2</v>
          </cell>
        </row>
        <row r="86">
          <cell r="J86">
            <v>7.666666666666667</v>
          </cell>
          <cell r="M86">
            <v>1</v>
          </cell>
        </row>
        <row r="87">
          <cell r="J87">
            <v>9.75</v>
          </cell>
          <cell r="M87">
            <v>2</v>
          </cell>
        </row>
        <row r="88">
          <cell r="J88">
            <v>10</v>
          </cell>
          <cell r="M88">
            <v>1</v>
          </cell>
        </row>
        <row r="89">
          <cell r="J89">
            <v>7</v>
          </cell>
          <cell r="M89">
            <v>1</v>
          </cell>
        </row>
        <row r="90">
          <cell r="J90">
            <v>10</v>
          </cell>
          <cell r="M90">
            <v>1</v>
          </cell>
        </row>
        <row r="91">
          <cell r="J91">
            <v>10</v>
          </cell>
          <cell r="M91">
            <v>1</v>
          </cell>
        </row>
        <row r="92">
          <cell r="J92">
            <v>10</v>
          </cell>
          <cell r="M92">
            <v>1</v>
          </cell>
        </row>
        <row r="93">
          <cell r="J93">
            <v>10</v>
          </cell>
          <cell r="M93">
            <v>1</v>
          </cell>
        </row>
        <row r="94">
          <cell r="J94">
            <v>6.333333333333333</v>
          </cell>
          <cell r="M94">
            <v>2</v>
          </cell>
        </row>
        <row r="95">
          <cell r="J95">
            <v>11.166666666666666</v>
          </cell>
          <cell r="M95">
            <v>1</v>
          </cell>
        </row>
        <row r="96">
          <cell r="J96">
            <v>5.666666666666667</v>
          </cell>
          <cell r="M96">
            <v>1</v>
          </cell>
        </row>
        <row r="97">
          <cell r="J97">
            <v>7.333333333333333</v>
          </cell>
          <cell r="M97">
            <v>1</v>
          </cell>
        </row>
        <row r="98">
          <cell r="J98">
            <v>10.003333333333334</v>
          </cell>
          <cell r="M98">
            <v>1</v>
          </cell>
        </row>
        <row r="99">
          <cell r="J99">
            <v>10</v>
          </cell>
          <cell r="M99">
            <v>1</v>
          </cell>
        </row>
        <row r="100">
          <cell r="J100">
            <v>7.333333333333333</v>
          </cell>
          <cell r="M100">
            <v>1</v>
          </cell>
        </row>
        <row r="101">
          <cell r="J101">
            <v>10.166666666666666</v>
          </cell>
          <cell r="M101">
            <v>1</v>
          </cell>
        </row>
        <row r="102">
          <cell r="J102">
            <v>6.333333333333333</v>
          </cell>
          <cell r="M102">
            <v>2</v>
          </cell>
        </row>
        <row r="103">
          <cell r="J103">
            <v>10</v>
          </cell>
          <cell r="M103">
            <v>1</v>
          </cell>
        </row>
        <row r="104">
          <cell r="J104">
            <v>10</v>
          </cell>
          <cell r="M104">
            <v>2</v>
          </cell>
        </row>
        <row r="105">
          <cell r="J105">
            <v>10.333333333333334</v>
          </cell>
          <cell r="M105">
            <v>1</v>
          </cell>
        </row>
        <row r="106">
          <cell r="J106">
            <v>6</v>
          </cell>
          <cell r="M106">
            <v>1</v>
          </cell>
        </row>
        <row r="107">
          <cell r="J107">
            <v>10</v>
          </cell>
          <cell r="M107">
            <v>1</v>
          </cell>
        </row>
        <row r="108">
          <cell r="J108">
            <v>6.666666666666667</v>
          </cell>
          <cell r="M108">
            <v>2</v>
          </cell>
        </row>
        <row r="109">
          <cell r="J109">
            <v>7.666666666666667</v>
          </cell>
          <cell r="M109">
            <v>1</v>
          </cell>
        </row>
        <row r="110">
          <cell r="J110">
            <v>10</v>
          </cell>
          <cell r="M110">
            <v>2</v>
          </cell>
        </row>
        <row r="111">
          <cell r="J111">
            <v>3.8333333333333335</v>
          </cell>
          <cell r="M111">
            <v>1</v>
          </cell>
        </row>
        <row r="112">
          <cell r="J112">
            <v>10.5</v>
          </cell>
          <cell r="M112">
            <v>1</v>
          </cell>
        </row>
        <row r="113">
          <cell r="J113">
            <v>10</v>
          </cell>
          <cell r="M113">
            <v>1</v>
          </cell>
        </row>
        <row r="114">
          <cell r="J114">
            <v>10</v>
          </cell>
          <cell r="M114">
            <v>1</v>
          </cell>
        </row>
        <row r="115">
          <cell r="J115">
            <v>7.833333333333333</v>
          </cell>
          <cell r="M115">
            <v>1</v>
          </cell>
        </row>
        <row r="116">
          <cell r="J116">
            <v>10.333333333333334</v>
          </cell>
          <cell r="M116">
            <v>1</v>
          </cell>
        </row>
        <row r="117">
          <cell r="J117">
            <v>10</v>
          </cell>
          <cell r="M117">
            <v>2</v>
          </cell>
        </row>
        <row r="118">
          <cell r="J118">
            <v>6.5</v>
          </cell>
          <cell r="M118">
            <v>2</v>
          </cell>
        </row>
        <row r="119">
          <cell r="J119">
            <v>6.833333333333333</v>
          </cell>
          <cell r="M119">
            <v>1</v>
          </cell>
        </row>
        <row r="120">
          <cell r="J120">
            <v>8.3333333333333339</v>
          </cell>
          <cell r="M120">
            <v>1</v>
          </cell>
        </row>
        <row r="121">
          <cell r="J121">
            <v>10</v>
          </cell>
          <cell r="M121">
            <v>1</v>
          </cell>
        </row>
        <row r="122">
          <cell r="J122">
            <v>10</v>
          </cell>
          <cell r="M122">
            <v>1</v>
          </cell>
        </row>
        <row r="123">
          <cell r="J123">
            <v>10</v>
          </cell>
          <cell r="M123">
            <v>1</v>
          </cell>
        </row>
        <row r="124">
          <cell r="J124">
            <v>8</v>
          </cell>
          <cell r="M124">
            <v>1</v>
          </cell>
        </row>
        <row r="125">
          <cell r="J125">
            <v>10</v>
          </cell>
          <cell r="M125">
            <v>1</v>
          </cell>
        </row>
        <row r="126">
          <cell r="J126">
            <v>10</v>
          </cell>
          <cell r="M126">
            <v>1</v>
          </cell>
        </row>
        <row r="127">
          <cell r="J127">
            <v>8.6666666666666661</v>
          </cell>
          <cell r="M127">
            <v>2</v>
          </cell>
        </row>
        <row r="128">
          <cell r="J128">
            <v>10</v>
          </cell>
          <cell r="M128">
            <v>1</v>
          </cell>
        </row>
        <row r="129">
          <cell r="J129">
            <v>10</v>
          </cell>
          <cell r="M129">
            <v>1</v>
          </cell>
        </row>
        <row r="130">
          <cell r="J130">
            <v>10.5</v>
          </cell>
          <cell r="M130">
            <v>1</v>
          </cell>
        </row>
        <row r="131">
          <cell r="J131">
            <v>10</v>
          </cell>
          <cell r="M131">
            <v>1</v>
          </cell>
        </row>
        <row r="132">
          <cell r="J132">
            <v>8.3333333333333339</v>
          </cell>
          <cell r="M132">
            <v>1</v>
          </cell>
        </row>
        <row r="133">
          <cell r="J133">
            <v>10</v>
          </cell>
          <cell r="M133">
            <v>2</v>
          </cell>
        </row>
        <row r="134">
          <cell r="J134">
            <v>8.1666666666666661</v>
          </cell>
          <cell r="M134">
            <v>2</v>
          </cell>
        </row>
        <row r="135">
          <cell r="J135">
            <v>10</v>
          </cell>
          <cell r="M135">
            <v>1</v>
          </cell>
        </row>
        <row r="136">
          <cell r="J136">
            <v>10</v>
          </cell>
          <cell r="M136">
            <v>1</v>
          </cell>
        </row>
        <row r="137">
          <cell r="J137">
            <v>3.75</v>
          </cell>
          <cell r="M137">
            <v>1</v>
          </cell>
        </row>
        <row r="138">
          <cell r="J138">
            <v>10.666666666666666</v>
          </cell>
          <cell r="M138">
            <v>1</v>
          </cell>
        </row>
        <row r="139">
          <cell r="J139">
            <v>9.5</v>
          </cell>
          <cell r="M139">
            <v>1</v>
          </cell>
        </row>
        <row r="140">
          <cell r="J140">
            <v>13.3</v>
          </cell>
          <cell r="M140">
            <v>2</v>
          </cell>
        </row>
        <row r="141">
          <cell r="J141">
            <v>8</v>
          </cell>
          <cell r="M141">
            <v>2</v>
          </cell>
        </row>
        <row r="142">
          <cell r="J142">
            <v>11.166666666666666</v>
          </cell>
          <cell r="M142">
            <v>1</v>
          </cell>
        </row>
        <row r="143">
          <cell r="J143">
            <v>10</v>
          </cell>
          <cell r="M143">
            <v>1</v>
          </cell>
        </row>
        <row r="144">
          <cell r="J144">
            <v>10</v>
          </cell>
          <cell r="M144">
            <v>1</v>
          </cell>
        </row>
        <row r="145">
          <cell r="J145">
            <v>3.3333333333333335</v>
          </cell>
          <cell r="M145">
            <v>1</v>
          </cell>
        </row>
        <row r="146">
          <cell r="J146">
            <v>10</v>
          </cell>
          <cell r="M146">
            <v>1</v>
          </cell>
        </row>
        <row r="147">
          <cell r="J147">
            <v>10.166666666666666</v>
          </cell>
          <cell r="M147">
            <v>1</v>
          </cell>
        </row>
        <row r="148">
          <cell r="J148">
            <v>10.333333333333334</v>
          </cell>
          <cell r="M148">
            <v>1</v>
          </cell>
        </row>
        <row r="149">
          <cell r="J149">
            <v>7.833333333333333</v>
          </cell>
          <cell r="M149">
            <v>1</v>
          </cell>
        </row>
        <row r="150">
          <cell r="J150">
            <v>0.33333333333333331</v>
          </cell>
          <cell r="M150">
            <v>1</v>
          </cell>
        </row>
        <row r="151">
          <cell r="J151">
            <v>6.666666666666667</v>
          </cell>
          <cell r="M151">
            <v>1</v>
          </cell>
        </row>
        <row r="152">
          <cell r="J152">
            <v>10.166666666666666</v>
          </cell>
          <cell r="M152">
            <v>1</v>
          </cell>
        </row>
        <row r="153">
          <cell r="J153">
            <v>10.166666666666666</v>
          </cell>
          <cell r="M153">
            <v>1</v>
          </cell>
        </row>
        <row r="154">
          <cell r="J154">
            <v>10.5</v>
          </cell>
          <cell r="M154">
            <v>1</v>
          </cell>
        </row>
        <row r="155">
          <cell r="J155">
            <v>10.166666666666666</v>
          </cell>
          <cell r="M155">
            <v>1</v>
          </cell>
        </row>
        <row r="156">
          <cell r="J156">
            <v>10.666666666666666</v>
          </cell>
          <cell r="M156">
            <v>1</v>
          </cell>
        </row>
        <row r="157">
          <cell r="J157">
            <v>10.833333333333334</v>
          </cell>
          <cell r="M157">
            <v>1</v>
          </cell>
        </row>
        <row r="158">
          <cell r="J158">
            <v>7.666666666666667</v>
          </cell>
          <cell r="M158">
            <v>1</v>
          </cell>
        </row>
        <row r="159">
          <cell r="J159">
            <v>5</v>
          </cell>
          <cell r="M159">
            <v>1</v>
          </cell>
        </row>
        <row r="160">
          <cell r="J160">
            <v>6.166666666666667</v>
          </cell>
          <cell r="M160">
            <v>1</v>
          </cell>
        </row>
        <row r="161">
          <cell r="J161">
            <v>10</v>
          </cell>
          <cell r="M161">
            <v>1</v>
          </cell>
        </row>
        <row r="162">
          <cell r="J162">
            <v>14.5</v>
          </cell>
          <cell r="M162">
            <v>1</v>
          </cell>
        </row>
        <row r="163">
          <cell r="J163">
            <v>10</v>
          </cell>
          <cell r="M163">
            <v>1</v>
          </cell>
        </row>
        <row r="164">
          <cell r="J164">
            <v>10.166666666666666</v>
          </cell>
          <cell r="M164">
            <v>1</v>
          </cell>
        </row>
        <row r="165">
          <cell r="J165">
            <v>6</v>
          </cell>
          <cell r="M165">
            <v>1</v>
          </cell>
        </row>
        <row r="166">
          <cell r="J166">
            <v>10</v>
          </cell>
          <cell r="M166">
            <v>1</v>
          </cell>
        </row>
        <row r="167">
          <cell r="J167">
            <v>10.666666666666666</v>
          </cell>
          <cell r="M167">
            <v>1</v>
          </cell>
        </row>
        <row r="168">
          <cell r="J168">
            <v>8.3333333333333339</v>
          </cell>
          <cell r="M168">
            <v>1</v>
          </cell>
        </row>
        <row r="169">
          <cell r="J169">
            <v>5.166666666666667</v>
          </cell>
          <cell r="M169">
            <v>2</v>
          </cell>
        </row>
        <row r="170">
          <cell r="J170">
            <v>10</v>
          </cell>
          <cell r="M170">
            <v>1</v>
          </cell>
        </row>
        <row r="171">
          <cell r="J171">
            <v>10.5</v>
          </cell>
          <cell r="M171">
            <v>1</v>
          </cell>
        </row>
        <row r="172">
          <cell r="J172">
            <v>10.166666666666666</v>
          </cell>
          <cell r="M172">
            <v>1</v>
          </cell>
        </row>
      </sheetData>
      <sheetData sheetId="1">
        <row r="13">
          <cell r="J13">
            <v>6</v>
          </cell>
          <cell r="M13">
            <v>1</v>
          </cell>
        </row>
        <row r="14">
          <cell r="J14">
            <v>12.55</v>
          </cell>
          <cell r="M14">
            <v>2</v>
          </cell>
        </row>
        <row r="15">
          <cell r="J15">
            <v>10</v>
          </cell>
          <cell r="M15">
            <v>1</v>
          </cell>
        </row>
        <row r="16">
          <cell r="J16">
            <v>10.083333333333334</v>
          </cell>
          <cell r="M16">
            <v>1</v>
          </cell>
        </row>
        <row r="17">
          <cell r="J17">
            <v>2.6666666666666665</v>
          </cell>
          <cell r="M17">
            <v>1</v>
          </cell>
        </row>
        <row r="18">
          <cell r="J18">
            <v>9.3000000000000007</v>
          </cell>
          <cell r="M18">
            <v>2</v>
          </cell>
        </row>
        <row r="19">
          <cell r="J19">
            <v>5.833333333333333</v>
          </cell>
          <cell r="M19">
            <v>1</v>
          </cell>
        </row>
        <row r="20">
          <cell r="J20">
            <v>5</v>
          </cell>
          <cell r="M20">
            <v>1</v>
          </cell>
        </row>
        <row r="21">
          <cell r="J21">
            <v>3.0833333333333335</v>
          </cell>
          <cell r="M21">
            <v>2</v>
          </cell>
        </row>
        <row r="22">
          <cell r="J22">
            <v>4.833333333333333</v>
          </cell>
          <cell r="M22">
            <v>1</v>
          </cell>
        </row>
        <row r="23">
          <cell r="J23">
            <v>6.833333333333333</v>
          </cell>
          <cell r="M23">
            <v>1</v>
          </cell>
        </row>
        <row r="24">
          <cell r="J24">
            <v>7.8</v>
          </cell>
          <cell r="M24">
            <v>1</v>
          </cell>
        </row>
        <row r="25">
          <cell r="J25">
            <v>8.33</v>
          </cell>
          <cell r="M25">
            <v>1</v>
          </cell>
        </row>
        <row r="26">
          <cell r="J26">
            <v>9.75</v>
          </cell>
          <cell r="M26">
            <v>2</v>
          </cell>
        </row>
        <row r="27">
          <cell r="J27">
            <v>6.666666666666667</v>
          </cell>
          <cell r="M27">
            <v>1</v>
          </cell>
        </row>
        <row r="28">
          <cell r="J28">
            <v>5</v>
          </cell>
          <cell r="M28">
            <v>1</v>
          </cell>
        </row>
        <row r="29">
          <cell r="J29">
            <v>9.1</v>
          </cell>
          <cell r="M29">
            <v>2</v>
          </cell>
        </row>
        <row r="30">
          <cell r="J30">
            <v>11.65</v>
          </cell>
          <cell r="M30">
            <v>2</v>
          </cell>
        </row>
        <row r="31">
          <cell r="J31">
            <v>3.1666666666666665</v>
          </cell>
          <cell r="M31">
            <v>2</v>
          </cell>
        </row>
        <row r="32">
          <cell r="J32">
            <v>2.6666666666666665</v>
          </cell>
          <cell r="M32">
            <v>2</v>
          </cell>
        </row>
        <row r="33">
          <cell r="J33">
            <v>7.166666666666667</v>
          </cell>
          <cell r="M33">
            <v>1</v>
          </cell>
        </row>
        <row r="34">
          <cell r="J34">
            <v>12</v>
          </cell>
          <cell r="M34">
            <v>2</v>
          </cell>
        </row>
        <row r="35">
          <cell r="J35">
            <v>9.75</v>
          </cell>
          <cell r="M35">
            <v>2</v>
          </cell>
        </row>
        <row r="36">
          <cell r="J36">
            <v>7.083333333333333</v>
          </cell>
          <cell r="M36">
            <v>1</v>
          </cell>
        </row>
        <row r="37">
          <cell r="J37">
            <v>12.85</v>
          </cell>
          <cell r="M37">
            <v>1</v>
          </cell>
        </row>
        <row r="38">
          <cell r="J38">
            <v>10</v>
          </cell>
          <cell r="M38">
            <v>2</v>
          </cell>
        </row>
        <row r="39">
          <cell r="J39">
            <v>6.5</v>
          </cell>
          <cell r="M39">
            <v>1</v>
          </cell>
        </row>
        <row r="40">
          <cell r="J40">
            <v>9.42</v>
          </cell>
          <cell r="M40">
            <v>2</v>
          </cell>
        </row>
        <row r="41">
          <cell r="J41">
            <v>10</v>
          </cell>
          <cell r="M41">
            <v>2</v>
          </cell>
        </row>
        <row r="42">
          <cell r="J42">
            <v>9.8699999999999992</v>
          </cell>
          <cell r="M42">
            <v>2</v>
          </cell>
        </row>
        <row r="43">
          <cell r="J43">
            <v>6.833333333333333</v>
          </cell>
          <cell r="M43">
            <v>1</v>
          </cell>
        </row>
        <row r="44">
          <cell r="J44">
            <v>5.166666666666667</v>
          </cell>
          <cell r="M44">
            <v>1</v>
          </cell>
        </row>
        <row r="45">
          <cell r="J45">
            <v>7.4</v>
          </cell>
          <cell r="M45">
            <v>2</v>
          </cell>
        </row>
        <row r="46">
          <cell r="J46">
            <v>12.6</v>
          </cell>
          <cell r="M46">
            <v>2</v>
          </cell>
        </row>
        <row r="47">
          <cell r="J47">
            <v>14.3</v>
          </cell>
          <cell r="M47">
            <v>2</v>
          </cell>
        </row>
        <row r="48">
          <cell r="J48">
            <v>3.1666666666666665</v>
          </cell>
          <cell r="M48">
            <v>2</v>
          </cell>
        </row>
        <row r="49">
          <cell r="J49">
            <v>5</v>
          </cell>
          <cell r="M49">
            <v>1</v>
          </cell>
        </row>
        <row r="50">
          <cell r="J50">
            <v>10</v>
          </cell>
          <cell r="M50">
            <v>1</v>
          </cell>
        </row>
        <row r="51">
          <cell r="J51">
            <v>9.75</v>
          </cell>
          <cell r="M51">
            <v>1</v>
          </cell>
        </row>
        <row r="52">
          <cell r="J52">
            <v>5.666666666666667</v>
          </cell>
          <cell r="M52">
            <v>1</v>
          </cell>
        </row>
        <row r="53">
          <cell r="J53">
            <v>8.1999999999999993</v>
          </cell>
          <cell r="M53">
            <v>2</v>
          </cell>
        </row>
        <row r="54">
          <cell r="J54">
            <v>5.5</v>
          </cell>
          <cell r="M54">
            <v>1</v>
          </cell>
        </row>
        <row r="55">
          <cell r="J55">
            <v>2.4166666666666665</v>
          </cell>
          <cell r="M55">
            <v>1</v>
          </cell>
        </row>
        <row r="56">
          <cell r="J56">
            <v>4.666666666666667</v>
          </cell>
          <cell r="M56">
            <v>1</v>
          </cell>
        </row>
        <row r="57">
          <cell r="J57">
            <v>6.166666666666667</v>
          </cell>
          <cell r="M57">
            <v>1</v>
          </cell>
        </row>
        <row r="58">
          <cell r="J58">
            <v>4.333333333333333</v>
          </cell>
          <cell r="M58">
            <v>2</v>
          </cell>
        </row>
        <row r="59">
          <cell r="J59">
            <v>8.6666666666666661</v>
          </cell>
          <cell r="M59">
            <v>2</v>
          </cell>
        </row>
        <row r="60">
          <cell r="J60">
            <v>3.1666666666666665</v>
          </cell>
          <cell r="M60">
            <v>1</v>
          </cell>
        </row>
        <row r="61">
          <cell r="J61">
            <v>4.5</v>
          </cell>
          <cell r="M61">
            <v>2</v>
          </cell>
        </row>
        <row r="62">
          <cell r="J62">
            <v>14.45</v>
          </cell>
          <cell r="M62">
            <v>2</v>
          </cell>
        </row>
        <row r="63">
          <cell r="J63">
            <v>14.3</v>
          </cell>
          <cell r="M63">
            <v>2</v>
          </cell>
        </row>
        <row r="64">
          <cell r="J64">
            <v>3</v>
          </cell>
          <cell r="M64">
            <v>1</v>
          </cell>
        </row>
        <row r="65">
          <cell r="J65">
            <v>3.9166666666666665</v>
          </cell>
          <cell r="M65">
            <v>1</v>
          </cell>
        </row>
        <row r="66">
          <cell r="J66">
            <v>8.1999999999999993</v>
          </cell>
          <cell r="M66">
            <v>2</v>
          </cell>
        </row>
        <row r="67">
          <cell r="J67">
            <v>3.6666666666666665</v>
          </cell>
          <cell r="M67">
            <v>1</v>
          </cell>
        </row>
        <row r="68">
          <cell r="J68">
            <v>9.75</v>
          </cell>
          <cell r="M68">
            <v>2</v>
          </cell>
        </row>
        <row r="69">
          <cell r="J69">
            <v>10</v>
          </cell>
          <cell r="M69">
            <v>1</v>
          </cell>
        </row>
        <row r="70">
          <cell r="J70">
            <v>6.416666666666667</v>
          </cell>
          <cell r="M70">
            <v>1</v>
          </cell>
        </row>
        <row r="71">
          <cell r="J71">
            <v>9.75</v>
          </cell>
          <cell r="M71">
            <v>1</v>
          </cell>
        </row>
        <row r="72">
          <cell r="J72">
            <v>5</v>
          </cell>
          <cell r="M72">
            <v>1</v>
          </cell>
        </row>
        <row r="73">
          <cell r="J73">
            <v>9.9499999999999993</v>
          </cell>
          <cell r="M73">
            <v>2</v>
          </cell>
        </row>
        <row r="74">
          <cell r="J74">
            <v>10</v>
          </cell>
          <cell r="M74">
            <v>2</v>
          </cell>
        </row>
        <row r="75">
          <cell r="J75">
            <v>7.166666666666667</v>
          </cell>
          <cell r="M75">
            <v>1</v>
          </cell>
        </row>
        <row r="76">
          <cell r="J76">
            <v>4.083333333333333</v>
          </cell>
          <cell r="M76">
            <v>2</v>
          </cell>
        </row>
        <row r="77">
          <cell r="J77">
            <v>5.416666666666667</v>
          </cell>
          <cell r="M77">
            <v>1</v>
          </cell>
        </row>
        <row r="78">
          <cell r="J78">
            <v>4.166666666666667</v>
          </cell>
          <cell r="M78">
            <v>1</v>
          </cell>
        </row>
        <row r="79">
          <cell r="J79">
            <v>5</v>
          </cell>
          <cell r="M79">
            <v>1</v>
          </cell>
        </row>
        <row r="80">
          <cell r="J80">
            <v>12</v>
          </cell>
          <cell r="M80">
            <v>2</v>
          </cell>
        </row>
        <row r="81">
          <cell r="J81">
            <v>5.666666666666667</v>
          </cell>
          <cell r="M81">
            <v>1</v>
          </cell>
        </row>
        <row r="82">
          <cell r="J82">
            <v>5.5</v>
          </cell>
          <cell r="M82">
            <v>2</v>
          </cell>
        </row>
        <row r="83">
          <cell r="J83">
            <v>10</v>
          </cell>
          <cell r="M83">
            <v>2</v>
          </cell>
        </row>
        <row r="84">
          <cell r="J84">
            <v>7.25</v>
          </cell>
          <cell r="M84">
            <v>1</v>
          </cell>
        </row>
        <row r="85">
          <cell r="J85">
            <v>4</v>
          </cell>
          <cell r="M85">
            <v>2</v>
          </cell>
        </row>
        <row r="86">
          <cell r="J86">
            <v>6.583333333333333</v>
          </cell>
          <cell r="M86">
            <v>1</v>
          </cell>
        </row>
        <row r="87">
          <cell r="J87">
            <v>8.35</v>
          </cell>
          <cell r="M87">
            <v>2</v>
          </cell>
        </row>
        <row r="88">
          <cell r="J88">
            <v>2.8333333333333335</v>
          </cell>
          <cell r="M88">
            <v>1</v>
          </cell>
        </row>
        <row r="89">
          <cell r="J89">
            <v>16.75</v>
          </cell>
          <cell r="M89">
            <v>2</v>
          </cell>
        </row>
        <row r="90">
          <cell r="J90">
            <v>9.75</v>
          </cell>
          <cell r="M90">
            <v>1</v>
          </cell>
        </row>
        <row r="91">
          <cell r="J91">
            <v>6.25</v>
          </cell>
          <cell r="M91">
            <v>1</v>
          </cell>
        </row>
        <row r="92">
          <cell r="J92">
            <v>8.1666666666666661</v>
          </cell>
          <cell r="M92">
            <v>1</v>
          </cell>
        </row>
        <row r="93">
          <cell r="J93">
            <v>2.8333333333333335</v>
          </cell>
          <cell r="M93">
            <v>1</v>
          </cell>
        </row>
        <row r="94">
          <cell r="J94">
            <v>2</v>
          </cell>
          <cell r="M94">
            <v>2</v>
          </cell>
        </row>
        <row r="95">
          <cell r="J95">
            <v>7.666666666666667</v>
          </cell>
          <cell r="M95">
            <v>1</v>
          </cell>
        </row>
        <row r="96">
          <cell r="J96">
            <v>2.0833333333333335</v>
          </cell>
          <cell r="M96">
            <v>1</v>
          </cell>
        </row>
        <row r="97">
          <cell r="J97">
            <v>4.833333333333333</v>
          </cell>
          <cell r="M97">
            <v>1</v>
          </cell>
        </row>
        <row r="98">
          <cell r="J98">
            <v>10</v>
          </cell>
          <cell r="M98">
            <v>1</v>
          </cell>
        </row>
        <row r="99">
          <cell r="J99">
            <v>6.833333333333333</v>
          </cell>
          <cell r="M99">
            <v>1</v>
          </cell>
        </row>
        <row r="100">
          <cell r="J100">
            <v>5.833333333333333</v>
          </cell>
          <cell r="M100">
            <v>1</v>
          </cell>
        </row>
        <row r="101">
          <cell r="J101">
            <v>6.166666666666667</v>
          </cell>
          <cell r="M101">
            <v>2</v>
          </cell>
        </row>
        <row r="102">
          <cell r="J102">
            <v>10</v>
          </cell>
          <cell r="M102">
            <v>2</v>
          </cell>
        </row>
        <row r="103">
          <cell r="J103">
            <v>6.95</v>
          </cell>
          <cell r="M103">
            <v>2</v>
          </cell>
        </row>
        <row r="104">
          <cell r="J104">
            <v>10</v>
          </cell>
          <cell r="M104">
            <v>2</v>
          </cell>
        </row>
        <row r="105">
          <cell r="J105">
            <v>6.666666666666667</v>
          </cell>
          <cell r="M105">
            <v>1</v>
          </cell>
        </row>
        <row r="106">
          <cell r="J106">
            <v>3.5</v>
          </cell>
          <cell r="M106">
            <v>1</v>
          </cell>
        </row>
        <row r="107">
          <cell r="J107">
            <v>9.4</v>
          </cell>
          <cell r="M107">
            <v>1</v>
          </cell>
        </row>
        <row r="108">
          <cell r="J108">
            <v>5</v>
          </cell>
          <cell r="M108">
            <v>2</v>
          </cell>
        </row>
        <row r="109">
          <cell r="J109">
            <v>3.8333333333333335</v>
          </cell>
          <cell r="M109">
            <v>1</v>
          </cell>
        </row>
        <row r="110">
          <cell r="J110">
            <v>10</v>
          </cell>
          <cell r="M110">
            <v>2</v>
          </cell>
        </row>
        <row r="111">
          <cell r="J111">
            <v>4.666666666666667</v>
          </cell>
          <cell r="M111">
            <v>1</v>
          </cell>
        </row>
        <row r="112">
          <cell r="J112">
            <v>10</v>
          </cell>
          <cell r="M112">
            <v>1</v>
          </cell>
        </row>
        <row r="113">
          <cell r="J113">
            <v>8.01</v>
          </cell>
          <cell r="M113">
            <v>1</v>
          </cell>
        </row>
        <row r="114">
          <cell r="J114">
            <v>6.333333333333333</v>
          </cell>
          <cell r="M114">
            <v>1</v>
          </cell>
        </row>
        <row r="115">
          <cell r="J115">
            <v>4.666666666666667</v>
          </cell>
          <cell r="M115">
            <v>1</v>
          </cell>
        </row>
        <row r="116">
          <cell r="J116">
            <v>14.1</v>
          </cell>
          <cell r="M116">
            <v>2</v>
          </cell>
        </row>
        <row r="117">
          <cell r="J117">
            <v>6.05</v>
          </cell>
          <cell r="M117">
            <v>2</v>
          </cell>
        </row>
        <row r="118">
          <cell r="J118">
            <v>5.666666666666667</v>
          </cell>
          <cell r="M118">
            <v>1</v>
          </cell>
        </row>
        <row r="119">
          <cell r="J119">
            <v>5.25</v>
          </cell>
          <cell r="M119">
            <v>1</v>
          </cell>
        </row>
        <row r="120">
          <cell r="J120">
            <v>6.333333333333333</v>
          </cell>
          <cell r="M120">
            <v>1</v>
          </cell>
        </row>
        <row r="121">
          <cell r="J121">
            <v>8.6</v>
          </cell>
          <cell r="M121">
            <v>2</v>
          </cell>
        </row>
        <row r="122">
          <cell r="J122">
            <v>5.583333333333333</v>
          </cell>
          <cell r="M122">
            <v>1</v>
          </cell>
        </row>
        <row r="123">
          <cell r="J123">
            <v>5.083333333333333</v>
          </cell>
          <cell r="M123">
            <v>1</v>
          </cell>
        </row>
        <row r="124">
          <cell r="J124">
            <v>3.6666666666666665</v>
          </cell>
          <cell r="M124">
            <v>1</v>
          </cell>
        </row>
        <row r="125">
          <cell r="J125">
            <v>4.5</v>
          </cell>
          <cell r="M125">
            <v>1</v>
          </cell>
        </row>
        <row r="126">
          <cell r="J126">
            <v>8.1999999999999993</v>
          </cell>
          <cell r="M126">
            <v>2</v>
          </cell>
        </row>
        <row r="127">
          <cell r="J127">
            <v>8.85</v>
          </cell>
          <cell r="M127">
            <v>2</v>
          </cell>
        </row>
        <row r="128">
          <cell r="J128">
            <v>10</v>
          </cell>
          <cell r="M128">
            <v>2</v>
          </cell>
        </row>
        <row r="129">
          <cell r="J129">
            <v>5.333333333333333</v>
          </cell>
          <cell r="M129">
            <v>1</v>
          </cell>
        </row>
        <row r="130">
          <cell r="J130">
            <v>6.75</v>
          </cell>
          <cell r="M130">
            <v>2</v>
          </cell>
        </row>
        <row r="131">
          <cell r="J131">
            <v>10</v>
          </cell>
          <cell r="M131">
            <v>1</v>
          </cell>
        </row>
        <row r="132">
          <cell r="J132">
            <v>3.5</v>
          </cell>
          <cell r="M132">
            <v>1</v>
          </cell>
        </row>
        <row r="133">
          <cell r="J133">
            <v>6</v>
          </cell>
          <cell r="M133">
            <v>1</v>
          </cell>
        </row>
        <row r="134">
          <cell r="J134">
            <v>5.5</v>
          </cell>
          <cell r="M134">
            <v>2</v>
          </cell>
        </row>
        <row r="135">
          <cell r="J135">
            <v>8.3000000000000007</v>
          </cell>
          <cell r="M135">
            <v>2</v>
          </cell>
        </row>
        <row r="136">
          <cell r="J136">
            <v>10</v>
          </cell>
          <cell r="M136">
            <v>1</v>
          </cell>
        </row>
        <row r="137">
          <cell r="J137">
            <v>2.1666666666666665</v>
          </cell>
          <cell r="M137">
            <v>1</v>
          </cell>
        </row>
        <row r="138">
          <cell r="J138">
            <v>8.9</v>
          </cell>
          <cell r="M138">
            <v>2</v>
          </cell>
        </row>
        <row r="139">
          <cell r="J139">
            <v>10</v>
          </cell>
          <cell r="M139">
            <v>1</v>
          </cell>
        </row>
        <row r="140">
          <cell r="J140">
            <v>3.3333333333333335</v>
          </cell>
          <cell r="M140">
            <v>1</v>
          </cell>
        </row>
        <row r="141">
          <cell r="J141">
            <v>10</v>
          </cell>
          <cell r="M141">
            <v>2</v>
          </cell>
        </row>
        <row r="142">
          <cell r="J142">
            <v>3.5</v>
          </cell>
          <cell r="M142">
            <v>1</v>
          </cell>
        </row>
        <row r="143">
          <cell r="J143">
            <v>5</v>
          </cell>
          <cell r="M143">
            <v>1</v>
          </cell>
        </row>
        <row r="144">
          <cell r="J144">
            <v>10.833333333333334</v>
          </cell>
          <cell r="M144">
            <v>1</v>
          </cell>
        </row>
        <row r="145">
          <cell r="J145">
            <v>1</v>
          </cell>
          <cell r="M145">
            <v>1</v>
          </cell>
        </row>
        <row r="146">
          <cell r="J146">
            <v>2.6666666666666665</v>
          </cell>
          <cell r="M146">
            <v>1</v>
          </cell>
        </row>
        <row r="147">
          <cell r="J147">
            <v>5.333333333333333</v>
          </cell>
          <cell r="M147">
            <v>2</v>
          </cell>
        </row>
        <row r="148">
          <cell r="J148">
            <v>8</v>
          </cell>
          <cell r="M148">
            <v>2</v>
          </cell>
        </row>
        <row r="149">
          <cell r="J149">
            <v>4.25</v>
          </cell>
          <cell r="M149">
            <v>1</v>
          </cell>
        </row>
        <row r="150">
          <cell r="J150">
            <v>2.9166666666666665</v>
          </cell>
          <cell r="M150">
            <v>1</v>
          </cell>
        </row>
        <row r="151">
          <cell r="J151">
            <v>4.916666666666667</v>
          </cell>
          <cell r="M151">
            <v>1</v>
          </cell>
        </row>
        <row r="152">
          <cell r="J152">
            <v>10</v>
          </cell>
          <cell r="M152">
            <v>2</v>
          </cell>
        </row>
        <row r="153">
          <cell r="J153">
            <v>4.666666666666667</v>
          </cell>
          <cell r="M153">
            <v>1</v>
          </cell>
        </row>
        <row r="154">
          <cell r="J154">
            <v>3.3333333333333335</v>
          </cell>
          <cell r="M154">
            <v>2</v>
          </cell>
        </row>
        <row r="155">
          <cell r="J155">
            <v>10</v>
          </cell>
          <cell r="M155">
            <v>2</v>
          </cell>
        </row>
        <row r="156">
          <cell r="J156">
            <v>7.5</v>
          </cell>
          <cell r="M156">
            <v>1</v>
          </cell>
        </row>
        <row r="157">
          <cell r="J157">
            <v>8.5833333333333339</v>
          </cell>
          <cell r="M157">
            <v>1</v>
          </cell>
        </row>
        <row r="158">
          <cell r="J158">
            <v>3.5</v>
          </cell>
          <cell r="M158">
            <v>1</v>
          </cell>
        </row>
        <row r="159">
          <cell r="J159">
            <v>7.333333333333333</v>
          </cell>
          <cell r="M159">
            <v>1</v>
          </cell>
        </row>
        <row r="160">
          <cell r="J160">
            <v>5.333333333333333</v>
          </cell>
          <cell r="M160">
            <v>1</v>
          </cell>
        </row>
        <row r="161">
          <cell r="J161">
            <v>8.5</v>
          </cell>
          <cell r="M161">
            <v>1</v>
          </cell>
        </row>
        <row r="162">
          <cell r="J162">
            <v>5</v>
          </cell>
          <cell r="M162">
            <v>2</v>
          </cell>
        </row>
        <row r="163">
          <cell r="J163">
            <v>6.4</v>
          </cell>
          <cell r="M163">
            <v>2</v>
          </cell>
        </row>
        <row r="164">
          <cell r="J164">
            <v>3.8333333333333335</v>
          </cell>
          <cell r="M164">
            <v>1</v>
          </cell>
        </row>
        <row r="165">
          <cell r="J165">
            <v>2.1666666666666665</v>
          </cell>
          <cell r="M165">
            <v>1</v>
          </cell>
        </row>
        <row r="166">
          <cell r="J166">
            <v>10</v>
          </cell>
          <cell r="M166">
            <v>1</v>
          </cell>
        </row>
        <row r="167">
          <cell r="J167">
            <v>8.25</v>
          </cell>
          <cell r="M167">
            <v>2</v>
          </cell>
        </row>
        <row r="168">
          <cell r="J168">
            <v>6.666666666666667</v>
          </cell>
          <cell r="M168">
            <v>1</v>
          </cell>
        </row>
        <row r="169">
          <cell r="J169">
            <v>3.6666666666666665</v>
          </cell>
          <cell r="M169">
            <v>2</v>
          </cell>
        </row>
        <row r="170">
          <cell r="J170">
            <v>7.9</v>
          </cell>
          <cell r="M170">
            <v>2</v>
          </cell>
        </row>
        <row r="171">
          <cell r="J171">
            <v>6.833333333333333</v>
          </cell>
          <cell r="M171">
            <v>1</v>
          </cell>
        </row>
        <row r="172">
          <cell r="J172">
            <v>7.3</v>
          </cell>
          <cell r="M172">
            <v>2</v>
          </cell>
        </row>
      </sheetData>
      <sheetData sheetId="2">
        <row r="13">
          <cell r="J13">
            <v>8.3333333333333339</v>
          </cell>
          <cell r="M13">
            <v>1</v>
          </cell>
        </row>
        <row r="14">
          <cell r="J14">
            <v>10</v>
          </cell>
          <cell r="M14">
            <v>2</v>
          </cell>
        </row>
        <row r="15">
          <cell r="J15">
            <v>10</v>
          </cell>
          <cell r="M15">
            <v>2</v>
          </cell>
        </row>
        <row r="16">
          <cell r="J16">
            <v>12</v>
          </cell>
          <cell r="M16">
            <v>1</v>
          </cell>
        </row>
        <row r="17">
          <cell r="J17">
            <v>2.6666666666666665</v>
          </cell>
          <cell r="M17">
            <v>1</v>
          </cell>
        </row>
        <row r="18">
          <cell r="J18">
            <v>9.5</v>
          </cell>
          <cell r="M18">
            <v>2</v>
          </cell>
        </row>
        <row r="19">
          <cell r="J19">
            <v>7.333333333333333</v>
          </cell>
          <cell r="M19">
            <v>1</v>
          </cell>
        </row>
        <row r="20">
          <cell r="J20">
            <v>5.416666666666667</v>
          </cell>
          <cell r="M20">
            <v>1</v>
          </cell>
        </row>
        <row r="21">
          <cell r="J21">
            <v>6</v>
          </cell>
          <cell r="M21">
            <v>2</v>
          </cell>
        </row>
        <row r="22">
          <cell r="J22">
            <v>5</v>
          </cell>
          <cell r="M22">
            <v>1</v>
          </cell>
        </row>
        <row r="23">
          <cell r="J23">
            <v>8.3333333333333339</v>
          </cell>
          <cell r="M23">
            <v>1</v>
          </cell>
        </row>
        <row r="24">
          <cell r="J24">
            <v>10</v>
          </cell>
          <cell r="M24">
            <v>1</v>
          </cell>
        </row>
        <row r="25">
          <cell r="J25">
            <v>11.666666666666666</v>
          </cell>
          <cell r="M25">
            <v>1</v>
          </cell>
        </row>
        <row r="26">
          <cell r="J26">
            <v>9.75</v>
          </cell>
          <cell r="M26">
            <v>2</v>
          </cell>
        </row>
        <row r="27">
          <cell r="J27">
            <v>4.416666666666667</v>
          </cell>
          <cell r="M27">
            <v>1</v>
          </cell>
        </row>
        <row r="28">
          <cell r="J28">
            <v>6.333333333333333</v>
          </cell>
          <cell r="M28">
            <v>1</v>
          </cell>
        </row>
        <row r="29">
          <cell r="J29">
            <v>9</v>
          </cell>
          <cell r="M29">
            <v>2</v>
          </cell>
        </row>
        <row r="30">
          <cell r="J30">
            <v>12</v>
          </cell>
          <cell r="M30">
            <v>2</v>
          </cell>
        </row>
        <row r="31">
          <cell r="J31">
            <v>1.8333333333333333</v>
          </cell>
          <cell r="M31">
            <v>2</v>
          </cell>
        </row>
        <row r="32">
          <cell r="J32">
            <v>5.5</v>
          </cell>
          <cell r="M32">
            <v>2</v>
          </cell>
        </row>
        <row r="33">
          <cell r="J33">
            <v>7.5</v>
          </cell>
          <cell r="M33">
            <v>1</v>
          </cell>
        </row>
        <row r="34">
          <cell r="J34">
            <v>10</v>
          </cell>
          <cell r="M34">
            <v>1</v>
          </cell>
        </row>
        <row r="35">
          <cell r="J35">
            <v>7.2</v>
          </cell>
          <cell r="M35">
            <v>2</v>
          </cell>
        </row>
        <row r="36">
          <cell r="J36">
            <v>11.45</v>
          </cell>
          <cell r="M36">
            <v>2</v>
          </cell>
        </row>
        <row r="37">
          <cell r="J37">
            <v>10</v>
          </cell>
          <cell r="M37">
            <v>1</v>
          </cell>
        </row>
        <row r="38">
          <cell r="J38">
            <v>10</v>
          </cell>
          <cell r="M38">
            <v>2</v>
          </cell>
        </row>
        <row r="39">
          <cell r="J39">
            <v>8.1666666666666661</v>
          </cell>
          <cell r="M39">
            <v>1</v>
          </cell>
        </row>
        <row r="40">
          <cell r="J40">
            <v>10.58</v>
          </cell>
          <cell r="M40">
            <v>1</v>
          </cell>
        </row>
        <row r="41">
          <cell r="J41">
            <v>10</v>
          </cell>
          <cell r="M41">
            <v>1</v>
          </cell>
        </row>
        <row r="42">
          <cell r="J42">
            <v>10</v>
          </cell>
          <cell r="M42">
            <v>1</v>
          </cell>
        </row>
        <row r="43">
          <cell r="J43">
            <v>5.666666666666667</v>
          </cell>
          <cell r="M43">
            <v>1</v>
          </cell>
        </row>
        <row r="44">
          <cell r="J44">
            <v>6.666666666666667</v>
          </cell>
          <cell r="M44">
            <v>1</v>
          </cell>
        </row>
        <row r="45">
          <cell r="J45">
            <v>10</v>
          </cell>
          <cell r="M45">
            <v>1</v>
          </cell>
        </row>
        <row r="46">
          <cell r="J46">
            <v>10</v>
          </cell>
          <cell r="M46">
            <v>2</v>
          </cell>
        </row>
        <row r="47">
          <cell r="J47">
            <v>10.003333333333334</v>
          </cell>
          <cell r="M47">
            <v>1</v>
          </cell>
        </row>
        <row r="48">
          <cell r="J48">
            <v>10</v>
          </cell>
          <cell r="M48">
            <v>1</v>
          </cell>
        </row>
        <row r="49">
          <cell r="J49">
            <v>10</v>
          </cell>
          <cell r="M49">
            <v>1</v>
          </cell>
        </row>
        <row r="50">
          <cell r="J50">
            <v>11.35</v>
          </cell>
          <cell r="M50">
            <v>2</v>
          </cell>
        </row>
        <row r="51">
          <cell r="J51">
            <v>10</v>
          </cell>
          <cell r="M51">
            <v>1</v>
          </cell>
        </row>
        <row r="52">
          <cell r="J52">
            <v>8.5</v>
          </cell>
          <cell r="M52">
            <v>1</v>
          </cell>
        </row>
        <row r="53">
          <cell r="J53">
            <v>8.5833333333333339</v>
          </cell>
          <cell r="M53">
            <v>2</v>
          </cell>
        </row>
        <row r="54">
          <cell r="J54">
            <v>12</v>
          </cell>
          <cell r="M54">
            <v>1</v>
          </cell>
        </row>
        <row r="55">
          <cell r="J55">
            <v>3.3333333333333335</v>
          </cell>
          <cell r="M55">
            <v>1</v>
          </cell>
        </row>
        <row r="56">
          <cell r="J56">
            <v>10.066666666666666</v>
          </cell>
          <cell r="M56">
            <v>1</v>
          </cell>
        </row>
        <row r="57">
          <cell r="J57">
            <v>7</v>
          </cell>
          <cell r="M57">
            <v>1</v>
          </cell>
        </row>
        <row r="58">
          <cell r="J58">
            <v>8.6666666666666661</v>
          </cell>
          <cell r="M58">
            <v>1</v>
          </cell>
        </row>
        <row r="59">
          <cell r="J59">
            <v>11.25</v>
          </cell>
          <cell r="M59">
            <v>1</v>
          </cell>
        </row>
        <row r="60">
          <cell r="J60">
            <v>11.5</v>
          </cell>
          <cell r="M60">
            <v>1</v>
          </cell>
        </row>
        <row r="61">
          <cell r="J61">
            <v>3.0833333333333335</v>
          </cell>
          <cell r="M61">
            <v>2</v>
          </cell>
        </row>
        <row r="62">
          <cell r="J62">
            <v>14</v>
          </cell>
          <cell r="M62">
            <v>2</v>
          </cell>
        </row>
        <row r="63">
          <cell r="J63">
            <v>10</v>
          </cell>
          <cell r="M63">
            <v>2</v>
          </cell>
        </row>
        <row r="64">
          <cell r="J64">
            <v>5.666666666666667</v>
          </cell>
          <cell r="M64">
            <v>1</v>
          </cell>
        </row>
        <row r="65">
          <cell r="J65">
            <v>13.833333333333334</v>
          </cell>
          <cell r="M65">
            <v>1</v>
          </cell>
        </row>
        <row r="66">
          <cell r="J66">
            <v>10</v>
          </cell>
          <cell r="M66">
            <v>1</v>
          </cell>
        </row>
        <row r="67">
          <cell r="J67">
            <v>6.083333333333333</v>
          </cell>
          <cell r="M67">
            <v>1</v>
          </cell>
        </row>
        <row r="68">
          <cell r="J68">
            <v>8</v>
          </cell>
          <cell r="M68">
            <v>2</v>
          </cell>
        </row>
        <row r="69">
          <cell r="J69">
            <v>7.666666666666667</v>
          </cell>
          <cell r="M69">
            <v>1</v>
          </cell>
        </row>
        <row r="70">
          <cell r="J70">
            <v>13.333333333333334</v>
          </cell>
          <cell r="M70">
            <v>1</v>
          </cell>
        </row>
        <row r="71">
          <cell r="J71">
            <v>8.75</v>
          </cell>
          <cell r="M71">
            <v>2</v>
          </cell>
        </row>
        <row r="72">
          <cell r="J72">
            <v>11.666666666666666</v>
          </cell>
          <cell r="M72">
            <v>1</v>
          </cell>
        </row>
        <row r="73">
          <cell r="J73">
            <v>7</v>
          </cell>
          <cell r="M73">
            <v>1</v>
          </cell>
        </row>
        <row r="74">
          <cell r="J74">
            <v>5.8</v>
          </cell>
          <cell r="M74">
            <v>2</v>
          </cell>
        </row>
        <row r="75">
          <cell r="J75">
            <v>10.583333333333334</v>
          </cell>
          <cell r="M75">
            <v>1</v>
          </cell>
        </row>
        <row r="76">
          <cell r="J76">
            <v>6.5</v>
          </cell>
          <cell r="M76">
            <v>2</v>
          </cell>
        </row>
        <row r="77">
          <cell r="J77">
            <v>10</v>
          </cell>
          <cell r="M77">
            <v>1</v>
          </cell>
        </row>
        <row r="78">
          <cell r="J78">
            <v>10.166666666666666</v>
          </cell>
          <cell r="M78">
            <v>1</v>
          </cell>
        </row>
        <row r="79">
          <cell r="J79">
            <v>8.5</v>
          </cell>
          <cell r="M79">
            <v>1</v>
          </cell>
        </row>
        <row r="80">
          <cell r="J80">
            <v>12.25</v>
          </cell>
          <cell r="M80">
            <v>2</v>
          </cell>
        </row>
        <row r="81">
          <cell r="J81">
            <v>10.5</v>
          </cell>
          <cell r="M81">
            <v>1</v>
          </cell>
        </row>
        <row r="82">
          <cell r="J82">
            <v>5.333333333333333</v>
          </cell>
          <cell r="M82">
            <v>1</v>
          </cell>
        </row>
        <row r="83">
          <cell r="J83">
            <v>10</v>
          </cell>
          <cell r="M83">
            <v>2</v>
          </cell>
        </row>
        <row r="84">
          <cell r="J84">
            <v>9.4499999999999993</v>
          </cell>
          <cell r="M84">
            <v>2</v>
          </cell>
        </row>
        <row r="85">
          <cell r="J85">
            <v>3.0833333333333335</v>
          </cell>
          <cell r="M85">
            <v>2</v>
          </cell>
        </row>
        <row r="86">
          <cell r="J86">
            <v>10</v>
          </cell>
          <cell r="M86">
            <v>1</v>
          </cell>
        </row>
        <row r="87">
          <cell r="J87">
            <v>8.9166666666666661</v>
          </cell>
          <cell r="M87">
            <v>1</v>
          </cell>
        </row>
        <row r="88">
          <cell r="J88">
            <v>10</v>
          </cell>
          <cell r="M88">
            <v>1</v>
          </cell>
        </row>
        <row r="89">
          <cell r="J89">
            <v>10.416666666666666</v>
          </cell>
          <cell r="M89">
            <v>1</v>
          </cell>
        </row>
        <row r="90">
          <cell r="J90">
            <v>13.15</v>
          </cell>
          <cell r="M90">
            <v>2</v>
          </cell>
        </row>
        <row r="91">
          <cell r="J91">
            <v>8.75</v>
          </cell>
          <cell r="M91">
            <v>1</v>
          </cell>
        </row>
        <row r="92">
          <cell r="J92">
            <v>4.666666666666667</v>
          </cell>
          <cell r="M92">
            <v>1</v>
          </cell>
        </row>
        <row r="93">
          <cell r="J93">
            <v>6.666666666666667</v>
          </cell>
          <cell r="M93">
            <v>1</v>
          </cell>
        </row>
        <row r="94">
          <cell r="J94">
            <v>3.5833333333333335</v>
          </cell>
          <cell r="M94">
            <v>2</v>
          </cell>
        </row>
        <row r="95">
          <cell r="J95">
            <v>9.3000000000000007</v>
          </cell>
          <cell r="M95">
            <v>2</v>
          </cell>
        </row>
        <row r="96">
          <cell r="J96">
            <v>10.387777777777778</v>
          </cell>
          <cell r="M96">
            <v>1</v>
          </cell>
        </row>
        <row r="97">
          <cell r="J97">
            <v>11.503333333333332</v>
          </cell>
          <cell r="M97">
            <v>1</v>
          </cell>
        </row>
        <row r="98">
          <cell r="J98">
            <v>10</v>
          </cell>
          <cell r="M98">
            <v>2</v>
          </cell>
        </row>
        <row r="99">
          <cell r="J99">
            <v>11</v>
          </cell>
          <cell r="M99">
            <v>1</v>
          </cell>
        </row>
        <row r="100">
          <cell r="J100">
            <v>6.833333333333333</v>
          </cell>
          <cell r="M100">
            <v>1</v>
          </cell>
        </row>
        <row r="101">
          <cell r="J101">
            <v>3.1666666666666665</v>
          </cell>
          <cell r="M101">
            <v>2</v>
          </cell>
        </row>
        <row r="102">
          <cell r="J102">
            <v>10.003333333333334</v>
          </cell>
          <cell r="M102">
            <v>1</v>
          </cell>
        </row>
        <row r="103">
          <cell r="J103">
            <v>10</v>
          </cell>
          <cell r="M103">
            <v>1</v>
          </cell>
        </row>
        <row r="104">
          <cell r="J104">
            <v>7.15</v>
          </cell>
          <cell r="M104">
            <v>2</v>
          </cell>
        </row>
        <row r="105">
          <cell r="J105">
            <v>8.1666666666666661</v>
          </cell>
          <cell r="M105">
            <v>1</v>
          </cell>
        </row>
        <row r="106">
          <cell r="J106">
            <v>10</v>
          </cell>
          <cell r="M106">
            <v>1</v>
          </cell>
        </row>
        <row r="107">
          <cell r="J107">
            <v>10.6</v>
          </cell>
          <cell r="M107">
            <v>1</v>
          </cell>
        </row>
        <row r="108">
          <cell r="J108">
            <v>6.083333333333333</v>
          </cell>
          <cell r="M108">
            <v>2</v>
          </cell>
        </row>
        <row r="109">
          <cell r="J109">
            <v>11.332222222222223</v>
          </cell>
          <cell r="M109">
            <v>1</v>
          </cell>
        </row>
        <row r="110">
          <cell r="J110">
            <v>9.75</v>
          </cell>
          <cell r="M110">
            <v>2</v>
          </cell>
        </row>
        <row r="111">
          <cell r="J111">
            <v>12.416666666666666</v>
          </cell>
          <cell r="M111">
            <v>1</v>
          </cell>
        </row>
        <row r="112">
          <cell r="J112">
            <v>9.5</v>
          </cell>
          <cell r="M112">
            <v>1</v>
          </cell>
        </row>
        <row r="113">
          <cell r="J113">
            <v>9</v>
          </cell>
          <cell r="M113">
            <v>1</v>
          </cell>
        </row>
        <row r="114">
          <cell r="J114">
            <v>10</v>
          </cell>
          <cell r="M114">
            <v>1</v>
          </cell>
        </row>
        <row r="115">
          <cell r="J115">
            <v>10</v>
          </cell>
          <cell r="M115">
            <v>1</v>
          </cell>
        </row>
        <row r="116">
          <cell r="J116">
            <v>10</v>
          </cell>
          <cell r="M116">
            <v>1</v>
          </cell>
        </row>
        <row r="117">
          <cell r="J117">
            <v>10.166666666666666</v>
          </cell>
          <cell r="M117">
            <v>1</v>
          </cell>
        </row>
        <row r="118">
          <cell r="J118">
            <v>10.666666666666666</v>
          </cell>
          <cell r="M118">
            <v>1</v>
          </cell>
        </row>
        <row r="119">
          <cell r="J119">
            <v>11.333333333333334</v>
          </cell>
          <cell r="M119">
            <v>1</v>
          </cell>
        </row>
        <row r="120">
          <cell r="J120">
            <v>10</v>
          </cell>
          <cell r="M120">
            <v>1</v>
          </cell>
        </row>
        <row r="121">
          <cell r="J121">
            <v>10</v>
          </cell>
          <cell r="M121">
            <v>2</v>
          </cell>
        </row>
        <row r="122">
          <cell r="J122">
            <v>10</v>
          </cell>
          <cell r="M122">
            <v>1</v>
          </cell>
        </row>
        <row r="123">
          <cell r="J123">
            <v>10</v>
          </cell>
          <cell r="M123">
            <v>1</v>
          </cell>
        </row>
        <row r="124">
          <cell r="J124">
            <v>6.75</v>
          </cell>
          <cell r="M124">
            <v>1</v>
          </cell>
        </row>
        <row r="125">
          <cell r="J125">
            <v>11.166666666666666</v>
          </cell>
          <cell r="M125">
            <v>1</v>
          </cell>
        </row>
        <row r="126">
          <cell r="J126">
            <v>10.5</v>
          </cell>
          <cell r="M126">
            <v>1</v>
          </cell>
        </row>
        <row r="127">
          <cell r="J127">
            <v>10.833333333333334</v>
          </cell>
          <cell r="M127">
            <v>2</v>
          </cell>
        </row>
        <row r="128">
          <cell r="J128">
            <v>7.3</v>
          </cell>
          <cell r="M128">
            <v>2</v>
          </cell>
        </row>
        <row r="129">
          <cell r="J129">
            <v>8.8333333333333339</v>
          </cell>
          <cell r="M129">
            <v>1</v>
          </cell>
        </row>
        <row r="130">
          <cell r="J130">
            <v>10.333333333333334</v>
          </cell>
          <cell r="M130">
            <v>1</v>
          </cell>
        </row>
        <row r="131">
          <cell r="J131">
            <v>10</v>
          </cell>
          <cell r="M131">
            <v>1</v>
          </cell>
        </row>
        <row r="132">
          <cell r="J132">
            <v>10</v>
          </cell>
          <cell r="M132">
            <v>1</v>
          </cell>
        </row>
        <row r="133">
          <cell r="J133">
            <v>10</v>
          </cell>
          <cell r="M133">
            <v>2</v>
          </cell>
        </row>
        <row r="134">
          <cell r="J134">
            <v>10</v>
          </cell>
          <cell r="M134">
            <v>1</v>
          </cell>
        </row>
        <row r="135">
          <cell r="J135">
            <v>10</v>
          </cell>
          <cell r="M135">
            <v>2</v>
          </cell>
        </row>
        <row r="136">
          <cell r="J136">
            <v>8.25</v>
          </cell>
          <cell r="M136">
            <v>2</v>
          </cell>
        </row>
        <row r="137">
          <cell r="J137">
            <v>10</v>
          </cell>
          <cell r="M137">
            <v>1</v>
          </cell>
        </row>
        <row r="138">
          <cell r="J138">
            <v>6.333333333333333</v>
          </cell>
          <cell r="M138">
            <v>2</v>
          </cell>
        </row>
        <row r="139">
          <cell r="J139">
            <v>10.5</v>
          </cell>
          <cell r="M139">
            <v>1</v>
          </cell>
        </row>
        <row r="140">
          <cell r="J140">
            <v>11</v>
          </cell>
          <cell r="M140">
            <v>2</v>
          </cell>
        </row>
        <row r="141">
          <cell r="J141">
            <v>10.332222222222223</v>
          </cell>
          <cell r="M141">
            <v>1</v>
          </cell>
        </row>
        <row r="142">
          <cell r="J142">
            <v>8.8333333333333339</v>
          </cell>
          <cell r="M142">
            <v>1</v>
          </cell>
        </row>
        <row r="143">
          <cell r="J143">
            <v>6.333333333333333</v>
          </cell>
          <cell r="M143">
            <v>1</v>
          </cell>
        </row>
        <row r="144">
          <cell r="J144">
            <v>9.17</v>
          </cell>
          <cell r="M144">
            <v>1</v>
          </cell>
        </row>
        <row r="145">
          <cell r="J145">
            <v>11</v>
          </cell>
          <cell r="M145">
            <v>1</v>
          </cell>
        </row>
        <row r="146">
          <cell r="J146">
            <v>1.8333333333333333</v>
          </cell>
          <cell r="M146">
            <v>1</v>
          </cell>
        </row>
        <row r="147">
          <cell r="J147">
            <v>4.333333333333333</v>
          </cell>
          <cell r="M147">
            <v>2</v>
          </cell>
        </row>
        <row r="148">
          <cell r="J148">
            <v>10</v>
          </cell>
          <cell r="M148">
            <v>1</v>
          </cell>
        </row>
        <row r="149">
          <cell r="J149">
            <v>10</v>
          </cell>
          <cell r="M149">
            <v>1</v>
          </cell>
        </row>
        <row r="150">
          <cell r="J150">
            <v>10.083333333333334</v>
          </cell>
          <cell r="M150">
            <v>1</v>
          </cell>
        </row>
        <row r="151">
          <cell r="J151">
            <v>8.5833333333333339</v>
          </cell>
          <cell r="M151">
            <v>1</v>
          </cell>
        </row>
        <row r="152">
          <cell r="J152">
            <v>9.75</v>
          </cell>
          <cell r="M152">
            <v>2</v>
          </cell>
        </row>
        <row r="153">
          <cell r="J153">
            <v>11.65</v>
          </cell>
          <cell r="M153">
            <v>2</v>
          </cell>
        </row>
        <row r="154">
          <cell r="J154">
            <v>10</v>
          </cell>
          <cell r="M154">
            <v>1</v>
          </cell>
        </row>
        <row r="155">
          <cell r="J155">
            <v>13.15</v>
          </cell>
          <cell r="M155">
            <v>2</v>
          </cell>
        </row>
        <row r="156">
          <cell r="J156">
            <v>8</v>
          </cell>
          <cell r="M156">
            <v>1</v>
          </cell>
        </row>
        <row r="157">
          <cell r="J157">
            <v>5.333333333333333</v>
          </cell>
          <cell r="M157">
            <v>1</v>
          </cell>
        </row>
        <row r="158">
          <cell r="J158">
            <v>5.666666666666667</v>
          </cell>
          <cell r="M158">
            <v>1</v>
          </cell>
        </row>
        <row r="159">
          <cell r="J159">
            <v>10.833333333333334</v>
          </cell>
          <cell r="M159">
            <v>1</v>
          </cell>
        </row>
        <row r="160">
          <cell r="J160">
            <v>4.333333333333333</v>
          </cell>
          <cell r="M160">
            <v>1</v>
          </cell>
        </row>
        <row r="161">
          <cell r="J161">
            <v>8.7777777777777786</v>
          </cell>
          <cell r="M161">
            <v>1</v>
          </cell>
        </row>
        <row r="162">
          <cell r="J162">
            <v>10.5</v>
          </cell>
          <cell r="M162">
            <v>2</v>
          </cell>
        </row>
        <row r="163">
          <cell r="J163">
            <v>10</v>
          </cell>
          <cell r="M163">
            <v>2</v>
          </cell>
        </row>
        <row r="164">
          <cell r="J164">
            <v>3.6666666666666665</v>
          </cell>
          <cell r="M164">
            <v>1</v>
          </cell>
        </row>
        <row r="165">
          <cell r="J165">
            <v>8.1666666666666661</v>
          </cell>
          <cell r="M165">
            <v>1</v>
          </cell>
        </row>
        <row r="166">
          <cell r="J166">
            <v>10</v>
          </cell>
          <cell r="M166">
            <v>1</v>
          </cell>
        </row>
        <row r="167">
          <cell r="J167">
            <v>10.166666666666666</v>
          </cell>
          <cell r="M167">
            <v>1</v>
          </cell>
        </row>
        <row r="168">
          <cell r="J168">
            <v>10.416666666666666</v>
          </cell>
          <cell r="M168">
            <v>1</v>
          </cell>
        </row>
        <row r="169">
          <cell r="J169">
            <v>5.666666666666667</v>
          </cell>
          <cell r="M169">
            <v>1</v>
          </cell>
        </row>
        <row r="170">
          <cell r="J170">
            <v>10.443333333333333</v>
          </cell>
          <cell r="M170">
            <v>1</v>
          </cell>
        </row>
        <row r="171">
          <cell r="J171">
            <v>9.6999999999999993</v>
          </cell>
          <cell r="M171">
            <v>2</v>
          </cell>
        </row>
        <row r="172">
          <cell r="J172">
            <v>10</v>
          </cell>
          <cell r="M172">
            <v>2</v>
          </cell>
        </row>
      </sheetData>
      <sheetData sheetId="3">
        <row r="13">
          <cell r="H13">
            <v>10</v>
          </cell>
          <cell r="K13">
            <v>1</v>
          </cell>
        </row>
        <row r="14">
          <cell r="H14">
            <v>12.41</v>
          </cell>
          <cell r="K14">
            <v>1</v>
          </cell>
        </row>
        <row r="15">
          <cell r="H15">
            <v>10.81</v>
          </cell>
          <cell r="K15">
            <v>1</v>
          </cell>
        </row>
        <row r="16">
          <cell r="H16">
            <v>10.16</v>
          </cell>
          <cell r="K16">
            <v>1</v>
          </cell>
        </row>
        <row r="17">
          <cell r="H17">
            <v>11.58</v>
          </cell>
          <cell r="K17">
            <v>1</v>
          </cell>
        </row>
        <row r="18">
          <cell r="H18">
            <v>13</v>
          </cell>
          <cell r="K18">
            <v>1</v>
          </cell>
        </row>
        <row r="19">
          <cell r="H19">
            <v>10.33</v>
          </cell>
          <cell r="K19">
            <v>1</v>
          </cell>
        </row>
        <row r="20">
          <cell r="H20">
            <v>14</v>
          </cell>
          <cell r="K20">
            <v>1</v>
          </cell>
        </row>
        <row r="21">
          <cell r="H21">
            <v>8.83</v>
          </cell>
          <cell r="K21">
            <v>1</v>
          </cell>
        </row>
        <row r="22">
          <cell r="H22">
            <v>8.24</v>
          </cell>
          <cell r="K22">
            <v>1</v>
          </cell>
        </row>
        <row r="23">
          <cell r="H23">
            <v>11.25</v>
          </cell>
          <cell r="K23">
            <v>1</v>
          </cell>
        </row>
        <row r="24">
          <cell r="H24">
            <v>10</v>
          </cell>
          <cell r="K24">
            <v>1</v>
          </cell>
        </row>
        <row r="25">
          <cell r="H25">
            <v>10.33</v>
          </cell>
          <cell r="K25">
            <v>1</v>
          </cell>
        </row>
        <row r="26">
          <cell r="H26">
            <v>10.16</v>
          </cell>
          <cell r="K26">
            <v>1</v>
          </cell>
        </row>
        <row r="27">
          <cell r="H27">
            <v>11.41</v>
          </cell>
          <cell r="K27">
            <v>1</v>
          </cell>
        </row>
        <row r="28">
          <cell r="H28">
            <v>9.5</v>
          </cell>
          <cell r="K28">
            <v>1</v>
          </cell>
        </row>
        <row r="29">
          <cell r="H29">
            <v>8.6666666666666661</v>
          </cell>
          <cell r="K29">
            <v>1</v>
          </cell>
        </row>
        <row r="30">
          <cell r="H30">
            <v>11.5</v>
          </cell>
          <cell r="K30">
            <v>1</v>
          </cell>
        </row>
        <row r="31">
          <cell r="H31">
            <v>7.33</v>
          </cell>
          <cell r="K31">
            <v>1</v>
          </cell>
        </row>
        <row r="32">
          <cell r="H32">
            <v>10.75</v>
          </cell>
          <cell r="K32">
            <v>1</v>
          </cell>
        </row>
        <row r="33">
          <cell r="H33">
            <v>12.666666666666668</v>
          </cell>
          <cell r="K33">
            <v>1</v>
          </cell>
        </row>
        <row r="34">
          <cell r="H34">
            <v>9.8333333333333321</v>
          </cell>
          <cell r="K34">
            <v>1</v>
          </cell>
        </row>
        <row r="35">
          <cell r="H35">
            <v>9.5</v>
          </cell>
          <cell r="K35">
            <v>1</v>
          </cell>
        </row>
        <row r="36">
          <cell r="H36">
            <v>11.333333333333334</v>
          </cell>
          <cell r="K36">
            <v>1</v>
          </cell>
        </row>
        <row r="37">
          <cell r="H37">
            <v>11.58</v>
          </cell>
          <cell r="K37">
            <v>1</v>
          </cell>
        </row>
        <row r="38">
          <cell r="H38">
            <v>10.83</v>
          </cell>
          <cell r="K38">
            <v>1</v>
          </cell>
        </row>
        <row r="39">
          <cell r="H39">
            <v>12.33</v>
          </cell>
          <cell r="K39">
            <v>1</v>
          </cell>
        </row>
        <row r="40">
          <cell r="H40">
            <v>7.32</v>
          </cell>
          <cell r="K40">
            <v>1</v>
          </cell>
        </row>
        <row r="41">
          <cell r="H41">
            <v>10</v>
          </cell>
          <cell r="K41">
            <v>1</v>
          </cell>
        </row>
        <row r="42">
          <cell r="H42">
            <v>11.5</v>
          </cell>
          <cell r="K42">
            <v>1</v>
          </cell>
        </row>
        <row r="43">
          <cell r="H43">
            <v>11</v>
          </cell>
          <cell r="K43">
            <v>1</v>
          </cell>
        </row>
        <row r="44">
          <cell r="H44">
            <v>11.166666666666666</v>
          </cell>
          <cell r="K44">
            <v>1</v>
          </cell>
        </row>
        <row r="45">
          <cell r="H45">
            <v>11.33</v>
          </cell>
          <cell r="K45">
            <v>1</v>
          </cell>
        </row>
        <row r="46">
          <cell r="H46">
            <v>10.25</v>
          </cell>
          <cell r="K46">
            <v>1</v>
          </cell>
        </row>
        <row r="47">
          <cell r="H47">
            <v>12.65</v>
          </cell>
          <cell r="K47">
            <v>1</v>
          </cell>
        </row>
        <row r="48">
          <cell r="H48">
            <v>10.62</v>
          </cell>
          <cell r="K48">
            <v>1</v>
          </cell>
        </row>
        <row r="49">
          <cell r="H49">
            <v>9.75</v>
          </cell>
          <cell r="K49">
            <v>1</v>
          </cell>
        </row>
        <row r="50">
          <cell r="H50">
            <v>11.42</v>
          </cell>
          <cell r="K50">
            <v>1</v>
          </cell>
        </row>
        <row r="51">
          <cell r="H51">
            <v>10</v>
          </cell>
          <cell r="K51">
            <v>1</v>
          </cell>
        </row>
        <row r="52">
          <cell r="H52">
            <v>11.25</v>
          </cell>
          <cell r="K52">
            <v>1</v>
          </cell>
        </row>
        <row r="53">
          <cell r="H53">
            <v>11.16</v>
          </cell>
          <cell r="K53">
            <v>1</v>
          </cell>
        </row>
        <row r="54">
          <cell r="H54">
            <v>12</v>
          </cell>
          <cell r="K54">
            <v>1</v>
          </cell>
        </row>
        <row r="55">
          <cell r="H55">
            <v>8.09</v>
          </cell>
          <cell r="K55">
            <v>1</v>
          </cell>
        </row>
        <row r="56">
          <cell r="H56">
            <v>10</v>
          </cell>
          <cell r="K56">
            <v>1</v>
          </cell>
        </row>
        <row r="57">
          <cell r="H57">
            <v>11</v>
          </cell>
          <cell r="K57">
            <v>1</v>
          </cell>
        </row>
        <row r="58">
          <cell r="H58">
            <v>11.17</v>
          </cell>
          <cell r="K58">
            <v>1</v>
          </cell>
        </row>
        <row r="59">
          <cell r="H59">
            <v>12</v>
          </cell>
          <cell r="K59">
            <v>1</v>
          </cell>
        </row>
        <row r="60">
          <cell r="H60">
            <v>10</v>
          </cell>
          <cell r="K60">
            <v>1</v>
          </cell>
        </row>
        <row r="61">
          <cell r="H61">
            <v>9.67</v>
          </cell>
          <cell r="K61">
            <v>1</v>
          </cell>
        </row>
        <row r="62">
          <cell r="H62">
            <v>8.93</v>
          </cell>
          <cell r="K62">
            <v>1</v>
          </cell>
        </row>
        <row r="63">
          <cell r="H63">
            <v>10.333333333333332</v>
          </cell>
          <cell r="K63">
            <v>1</v>
          </cell>
        </row>
        <row r="64">
          <cell r="H64">
            <v>11.41</v>
          </cell>
          <cell r="K64">
            <v>1</v>
          </cell>
        </row>
        <row r="65">
          <cell r="H65">
            <v>10</v>
          </cell>
          <cell r="K65">
            <v>1</v>
          </cell>
        </row>
        <row r="66">
          <cell r="H66">
            <v>9.17</v>
          </cell>
          <cell r="K66">
            <v>1</v>
          </cell>
        </row>
        <row r="67">
          <cell r="H67">
            <v>4</v>
          </cell>
          <cell r="K67">
            <v>1</v>
          </cell>
        </row>
        <row r="68">
          <cell r="H68">
            <v>11</v>
          </cell>
          <cell r="K68">
            <v>1</v>
          </cell>
        </row>
        <row r="69">
          <cell r="H69">
            <v>9.66</v>
          </cell>
          <cell r="K69">
            <v>1</v>
          </cell>
        </row>
        <row r="70">
          <cell r="H70">
            <v>10</v>
          </cell>
          <cell r="K70">
            <v>1</v>
          </cell>
        </row>
        <row r="71">
          <cell r="H71">
            <v>11.74</v>
          </cell>
          <cell r="K71">
            <v>1</v>
          </cell>
        </row>
        <row r="72">
          <cell r="H72">
            <v>10.99</v>
          </cell>
          <cell r="K72">
            <v>1</v>
          </cell>
        </row>
        <row r="73">
          <cell r="H73">
            <v>12.84</v>
          </cell>
          <cell r="K73">
            <v>1</v>
          </cell>
        </row>
        <row r="74">
          <cell r="H74">
            <v>11</v>
          </cell>
          <cell r="K74">
            <v>1</v>
          </cell>
        </row>
        <row r="75">
          <cell r="H75">
            <v>11.37</v>
          </cell>
          <cell r="K75">
            <v>1</v>
          </cell>
        </row>
        <row r="76">
          <cell r="H76">
            <v>12.33</v>
          </cell>
          <cell r="K76">
            <v>1</v>
          </cell>
        </row>
        <row r="77">
          <cell r="H77">
            <v>10.5</v>
          </cell>
          <cell r="K77">
            <v>1</v>
          </cell>
        </row>
        <row r="78">
          <cell r="H78">
            <v>11.25</v>
          </cell>
          <cell r="K78">
            <v>1</v>
          </cell>
        </row>
        <row r="79">
          <cell r="H79">
            <v>11</v>
          </cell>
          <cell r="K79">
            <v>1</v>
          </cell>
        </row>
        <row r="80">
          <cell r="H80">
            <v>10</v>
          </cell>
          <cell r="K80">
            <v>1</v>
          </cell>
        </row>
        <row r="81">
          <cell r="H81">
            <v>10</v>
          </cell>
          <cell r="K81">
            <v>1</v>
          </cell>
        </row>
        <row r="82">
          <cell r="H82">
            <v>11.17</v>
          </cell>
          <cell r="K82">
            <v>1</v>
          </cell>
        </row>
        <row r="83">
          <cell r="H83">
            <v>10.5</v>
          </cell>
          <cell r="K83">
            <v>1</v>
          </cell>
        </row>
        <row r="84">
          <cell r="H84">
            <v>10.84</v>
          </cell>
          <cell r="K84">
            <v>1</v>
          </cell>
        </row>
        <row r="85">
          <cell r="H85">
            <v>11.17</v>
          </cell>
          <cell r="K85">
            <v>1</v>
          </cell>
        </row>
        <row r="86">
          <cell r="H86">
            <v>10.33</v>
          </cell>
          <cell r="K86">
            <v>1</v>
          </cell>
        </row>
        <row r="87">
          <cell r="H87">
            <v>10</v>
          </cell>
          <cell r="K87">
            <v>1</v>
          </cell>
        </row>
        <row r="88">
          <cell r="H88">
            <v>10</v>
          </cell>
          <cell r="K88">
            <v>1</v>
          </cell>
        </row>
        <row r="89">
          <cell r="H89">
            <v>12.08</v>
          </cell>
          <cell r="K89">
            <v>1</v>
          </cell>
        </row>
        <row r="90">
          <cell r="H90">
            <v>11.5</v>
          </cell>
          <cell r="K90">
            <v>1</v>
          </cell>
        </row>
        <row r="91">
          <cell r="H91">
            <v>15</v>
          </cell>
          <cell r="K91">
            <v>1</v>
          </cell>
        </row>
        <row r="92">
          <cell r="H92">
            <v>13.33</v>
          </cell>
          <cell r="K92">
            <v>1</v>
          </cell>
        </row>
        <row r="93">
          <cell r="H93">
            <v>11</v>
          </cell>
          <cell r="K93">
            <v>1</v>
          </cell>
        </row>
        <row r="94">
          <cell r="H94">
            <v>9.8333333333333339</v>
          </cell>
          <cell r="K94">
            <v>1</v>
          </cell>
        </row>
        <row r="95">
          <cell r="H95">
            <v>10</v>
          </cell>
          <cell r="K95">
            <v>1</v>
          </cell>
        </row>
        <row r="96">
          <cell r="H96">
            <v>11.84</v>
          </cell>
          <cell r="K96">
            <v>1</v>
          </cell>
        </row>
        <row r="97">
          <cell r="H97">
            <v>10.34</v>
          </cell>
          <cell r="K97">
            <v>1</v>
          </cell>
        </row>
        <row r="98">
          <cell r="H98">
            <v>10</v>
          </cell>
          <cell r="K98">
            <v>1</v>
          </cell>
        </row>
        <row r="99">
          <cell r="H99">
            <v>10.166666666666668</v>
          </cell>
          <cell r="K99">
            <v>1</v>
          </cell>
        </row>
        <row r="100">
          <cell r="H100">
            <v>12.57</v>
          </cell>
          <cell r="K100">
            <v>1</v>
          </cell>
        </row>
        <row r="101">
          <cell r="H101">
            <v>10.5</v>
          </cell>
          <cell r="K101">
            <v>1</v>
          </cell>
        </row>
        <row r="102">
          <cell r="H102">
            <v>10</v>
          </cell>
          <cell r="K102">
            <v>1</v>
          </cell>
        </row>
        <row r="103">
          <cell r="H103">
            <v>11</v>
          </cell>
          <cell r="K103">
            <v>1</v>
          </cell>
        </row>
        <row r="104">
          <cell r="H104">
            <v>11.17</v>
          </cell>
          <cell r="K104">
            <v>1</v>
          </cell>
        </row>
        <row r="105">
          <cell r="H105">
            <v>11</v>
          </cell>
          <cell r="K105">
            <v>1</v>
          </cell>
        </row>
        <row r="106">
          <cell r="H106">
            <v>10.17</v>
          </cell>
          <cell r="K106">
            <v>1</v>
          </cell>
        </row>
        <row r="107">
          <cell r="H107">
            <v>12.879999999999999</v>
          </cell>
          <cell r="K107">
            <v>1</v>
          </cell>
        </row>
        <row r="108">
          <cell r="H108">
            <v>10.33</v>
          </cell>
          <cell r="K108">
            <v>1</v>
          </cell>
        </row>
        <row r="109">
          <cell r="H109">
            <v>10.83</v>
          </cell>
          <cell r="K109">
            <v>1</v>
          </cell>
        </row>
        <row r="110">
          <cell r="H110">
            <v>10.16</v>
          </cell>
          <cell r="K110">
            <v>1</v>
          </cell>
        </row>
        <row r="111">
          <cell r="H111">
            <v>12.08</v>
          </cell>
          <cell r="K111">
            <v>1</v>
          </cell>
        </row>
        <row r="112">
          <cell r="H112">
            <v>10.5</v>
          </cell>
          <cell r="K112">
            <v>1</v>
          </cell>
        </row>
        <row r="113">
          <cell r="H113">
            <v>10.42</v>
          </cell>
          <cell r="K113">
            <v>1</v>
          </cell>
        </row>
        <row r="114">
          <cell r="H114">
            <v>10.416666666666666</v>
          </cell>
          <cell r="K114">
            <v>1</v>
          </cell>
        </row>
        <row r="115">
          <cell r="H115">
            <v>11.5</v>
          </cell>
          <cell r="K115">
            <v>1</v>
          </cell>
        </row>
        <row r="116">
          <cell r="H116">
            <v>10.5</v>
          </cell>
          <cell r="K116">
            <v>1</v>
          </cell>
        </row>
        <row r="117">
          <cell r="H117">
            <v>13.24</v>
          </cell>
          <cell r="K117">
            <v>1</v>
          </cell>
        </row>
        <row r="118">
          <cell r="H118">
            <v>10.833333333333332</v>
          </cell>
          <cell r="K118">
            <v>1</v>
          </cell>
        </row>
        <row r="119">
          <cell r="H119">
            <v>10.34</v>
          </cell>
          <cell r="K119">
            <v>1</v>
          </cell>
        </row>
        <row r="120">
          <cell r="H120">
            <v>12</v>
          </cell>
          <cell r="K120">
            <v>1</v>
          </cell>
        </row>
        <row r="121">
          <cell r="H121">
            <v>10.58</v>
          </cell>
          <cell r="K121">
            <v>1</v>
          </cell>
        </row>
        <row r="122">
          <cell r="H122">
            <v>10</v>
          </cell>
          <cell r="K122">
            <v>1</v>
          </cell>
        </row>
        <row r="123">
          <cell r="H123">
            <v>11.16</v>
          </cell>
          <cell r="K123">
            <v>1</v>
          </cell>
        </row>
        <row r="124">
          <cell r="H124">
            <v>10.83</v>
          </cell>
          <cell r="K124">
            <v>1</v>
          </cell>
        </row>
        <row r="125">
          <cell r="H125">
            <v>10.75</v>
          </cell>
          <cell r="K125">
            <v>1</v>
          </cell>
        </row>
        <row r="126">
          <cell r="H126">
            <v>10.75</v>
          </cell>
          <cell r="K126">
            <v>1</v>
          </cell>
        </row>
        <row r="127">
          <cell r="H127">
            <v>10</v>
          </cell>
          <cell r="K127">
            <v>1</v>
          </cell>
        </row>
        <row r="128">
          <cell r="H128">
            <v>10.5</v>
          </cell>
          <cell r="K128">
            <v>1</v>
          </cell>
        </row>
        <row r="129">
          <cell r="H129">
            <v>10.5</v>
          </cell>
          <cell r="K129">
            <v>1</v>
          </cell>
        </row>
        <row r="130">
          <cell r="H130">
            <v>11.42</v>
          </cell>
          <cell r="K130">
            <v>1</v>
          </cell>
        </row>
        <row r="131">
          <cell r="H131">
            <v>9</v>
          </cell>
          <cell r="K131">
            <v>1</v>
          </cell>
        </row>
        <row r="132">
          <cell r="H132">
            <v>11.91</v>
          </cell>
          <cell r="K132">
            <v>1</v>
          </cell>
        </row>
        <row r="133">
          <cell r="H133">
            <v>11.5</v>
          </cell>
          <cell r="K133">
            <v>1</v>
          </cell>
        </row>
        <row r="134">
          <cell r="H134">
            <v>11.21</v>
          </cell>
          <cell r="K134">
            <v>1</v>
          </cell>
        </row>
        <row r="135">
          <cell r="H135">
            <v>11</v>
          </cell>
          <cell r="K135">
            <v>1</v>
          </cell>
        </row>
        <row r="136">
          <cell r="H136">
            <v>11</v>
          </cell>
          <cell r="K136">
            <v>1</v>
          </cell>
        </row>
        <row r="137">
          <cell r="H137">
            <v>10.49</v>
          </cell>
          <cell r="K137">
            <v>1</v>
          </cell>
        </row>
        <row r="138">
          <cell r="H138">
            <v>10.5</v>
          </cell>
          <cell r="K138">
            <v>1</v>
          </cell>
        </row>
        <row r="139">
          <cell r="H139">
            <v>10.66</v>
          </cell>
          <cell r="K139">
            <v>1</v>
          </cell>
        </row>
        <row r="140">
          <cell r="H140">
            <v>10.99</v>
          </cell>
          <cell r="K140">
            <v>1</v>
          </cell>
        </row>
        <row r="141">
          <cell r="H141">
            <v>11.32</v>
          </cell>
          <cell r="K141">
            <v>1</v>
          </cell>
        </row>
        <row r="142">
          <cell r="H142">
            <v>10</v>
          </cell>
          <cell r="K142">
            <v>1</v>
          </cell>
        </row>
        <row r="143">
          <cell r="H143">
            <v>10.5</v>
          </cell>
          <cell r="K143">
            <v>1</v>
          </cell>
        </row>
        <row r="144">
          <cell r="H144">
            <v>12.083333333333332</v>
          </cell>
          <cell r="K144">
            <v>1</v>
          </cell>
        </row>
        <row r="145">
          <cell r="H145">
            <v>12.5</v>
          </cell>
          <cell r="K145">
            <v>1</v>
          </cell>
        </row>
        <row r="146">
          <cell r="H146">
            <v>10.66</v>
          </cell>
          <cell r="K146">
            <v>1</v>
          </cell>
        </row>
        <row r="147">
          <cell r="H147">
            <v>10.83</v>
          </cell>
          <cell r="K147">
            <v>1</v>
          </cell>
        </row>
        <row r="148">
          <cell r="H148">
            <v>10.870000000000001</v>
          </cell>
          <cell r="K148">
            <v>1</v>
          </cell>
        </row>
        <row r="149">
          <cell r="H149">
            <v>10.5</v>
          </cell>
          <cell r="K149">
            <v>1</v>
          </cell>
        </row>
        <row r="150">
          <cell r="H150">
            <v>9.08</v>
          </cell>
          <cell r="K150">
            <v>1</v>
          </cell>
        </row>
        <row r="151">
          <cell r="H151">
            <v>9.66</v>
          </cell>
          <cell r="K151">
            <v>1</v>
          </cell>
        </row>
        <row r="152">
          <cell r="H152">
            <v>10.67</v>
          </cell>
          <cell r="K152">
            <v>1</v>
          </cell>
        </row>
        <row r="153">
          <cell r="H153">
            <v>12.66</v>
          </cell>
          <cell r="K153">
            <v>1</v>
          </cell>
        </row>
        <row r="154">
          <cell r="H154">
            <v>12.67</v>
          </cell>
          <cell r="K154">
            <v>1</v>
          </cell>
        </row>
        <row r="155">
          <cell r="H155">
            <v>12</v>
          </cell>
          <cell r="K155">
            <v>1</v>
          </cell>
        </row>
        <row r="156">
          <cell r="H156">
            <v>10.16</v>
          </cell>
          <cell r="K156">
            <v>1</v>
          </cell>
        </row>
        <row r="157">
          <cell r="H157">
            <v>10</v>
          </cell>
          <cell r="K157">
            <v>1</v>
          </cell>
        </row>
        <row r="158">
          <cell r="H158">
            <v>10.34</v>
          </cell>
          <cell r="K158">
            <v>1</v>
          </cell>
        </row>
        <row r="159">
          <cell r="H159">
            <v>13.12</v>
          </cell>
          <cell r="K159">
            <v>1</v>
          </cell>
        </row>
        <row r="160">
          <cell r="H160">
            <v>10.32</v>
          </cell>
          <cell r="K160">
            <v>1</v>
          </cell>
        </row>
        <row r="161">
          <cell r="H161">
            <v>12.42</v>
          </cell>
          <cell r="K161">
            <v>1</v>
          </cell>
        </row>
        <row r="162">
          <cell r="H162">
            <v>11.25</v>
          </cell>
          <cell r="K162">
            <v>1</v>
          </cell>
        </row>
        <row r="163">
          <cell r="H163">
            <v>12.75</v>
          </cell>
          <cell r="K163">
            <v>1</v>
          </cell>
        </row>
        <row r="164">
          <cell r="H164">
            <v>9</v>
          </cell>
          <cell r="K164">
            <v>1</v>
          </cell>
        </row>
        <row r="165">
          <cell r="H165">
            <v>10.326000000000001</v>
          </cell>
          <cell r="K165">
            <v>1</v>
          </cell>
        </row>
        <row r="166">
          <cell r="H166">
            <v>7.17</v>
          </cell>
          <cell r="K166">
            <v>1</v>
          </cell>
        </row>
        <row r="167">
          <cell r="H167">
            <v>10.75</v>
          </cell>
          <cell r="K167">
            <v>1</v>
          </cell>
        </row>
        <row r="168">
          <cell r="H168">
            <v>10</v>
          </cell>
          <cell r="K168">
            <v>1</v>
          </cell>
        </row>
        <row r="169">
          <cell r="H169">
            <v>10</v>
          </cell>
          <cell r="K169">
            <v>1</v>
          </cell>
        </row>
        <row r="170">
          <cell r="H170">
            <v>12</v>
          </cell>
          <cell r="K170">
            <v>1</v>
          </cell>
        </row>
        <row r="171">
          <cell r="H171">
            <v>11.5</v>
          </cell>
          <cell r="K171">
            <v>1</v>
          </cell>
        </row>
        <row r="172">
          <cell r="H172">
            <v>10.166666666666668</v>
          </cell>
          <cell r="K172">
            <v>1</v>
          </cell>
        </row>
      </sheetData>
      <sheetData sheetId="4">
        <row r="13">
          <cell r="H13">
            <v>11.416666666666668</v>
          </cell>
          <cell r="K13">
            <v>1</v>
          </cell>
        </row>
        <row r="14">
          <cell r="H14">
            <v>10.16</v>
          </cell>
          <cell r="K14">
            <v>1</v>
          </cell>
        </row>
        <row r="15">
          <cell r="H15">
            <v>14.1</v>
          </cell>
          <cell r="K15">
            <v>1</v>
          </cell>
        </row>
        <row r="16">
          <cell r="H16">
            <v>11.6</v>
          </cell>
          <cell r="K16">
            <v>1</v>
          </cell>
        </row>
        <row r="17">
          <cell r="H17">
            <v>13.16</v>
          </cell>
          <cell r="K17">
            <v>1</v>
          </cell>
        </row>
        <row r="18">
          <cell r="H18">
            <v>14.75</v>
          </cell>
          <cell r="K18">
            <v>1</v>
          </cell>
        </row>
        <row r="19">
          <cell r="H19">
            <v>14.75</v>
          </cell>
          <cell r="K19">
            <v>1</v>
          </cell>
        </row>
        <row r="20">
          <cell r="H20">
            <v>12.5</v>
          </cell>
          <cell r="K20">
            <v>1</v>
          </cell>
        </row>
        <row r="21">
          <cell r="H21">
            <v>11.92</v>
          </cell>
          <cell r="K21">
            <v>1</v>
          </cell>
        </row>
        <row r="22">
          <cell r="H22">
            <v>14.166666666666668</v>
          </cell>
          <cell r="K22">
            <v>1</v>
          </cell>
        </row>
        <row r="23">
          <cell r="H23">
            <v>14.08</v>
          </cell>
          <cell r="K23">
            <v>1</v>
          </cell>
        </row>
        <row r="24">
          <cell r="H24">
            <v>11.83</v>
          </cell>
          <cell r="K24">
            <v>1</v>
          </cell>
        </row>
        <row r="25">
          <cell r="H25">
            <v>12.75</v>
          </cell>
          <cell r="K25">
            <v>1</v>
          </cell>
        </row>
        <row r="26">
          <cell r="H26">
            <v>11.666666666666668</v>
          </cell>
          <cell r="K26">
            <v>1</v>
          </cell>
        </row>
        <row r="27">
          <cell r="H27">
            <v>13</v>
          </cell>
          <cell r="K27">
            <v>1</v>
          </cell>
        </row>
        <row r="28">
          <cell r="H28">
            <v>13.83</v>
          </cell>
          <cell r="K28">
            <v>1</v>
          </cell>
        </row>
        <row r="29">
          <cell r="H29">
            <v>11</v>
          </cell>
          <cell r="K29">
            <v>1</v>
          </cell>
        </row>
        <row r="30">
          <cell r="H30">
            <v>12.5</v>
          </cell>
          <cell r="K30">
            <v>1</v>
          </cell>
        </row>
        <row r="31">
          <cell r="H31">
            <v>10</v>
          </cell>
          <cell r="K31">
            <v>1</v>
          </cell>
        </row>
        <row r="32">
          <cell r="H32">
            <v>11.66</v>
          </cell>
          <cell r="K32">
            <v>1</v>
          </cell>
        </row>
        <row r="33">
          <cell r="H33">
            <v>14</v>
          </cell>
          <cell r="K33">
            <v>1</v>
          </cell>
        </row>
        <row r="34">
          <cell r="H34">
            <v>11.08</v>
          </cell>
          <cell r="K34">
            <v>1</v>
          </cell>
        </row>
        <row r="35">
          <cell r="H35">
            <v>14.33</v>
          </cell>
          <cell r="K35">
            <v>1</v>
          </cell>
        </row>
        <row r="36">
          <cell r="H36">
            <v>15</v>
          </cell>
          <cell r="K36">
            <v>1</v>
          </cell>
        </row>
        <row r="37">
          <cell r="H37">
            <v>12.6</v>
          </cell>
          <cell r="K37">
            <v>1</v>
          </cell>
        </row>
        <row r="38">
          <cell r="H38">
            <v>12</v>
          </cell>
          <cell r="K38">
            <v>1</v>
          </cell>
        </row>
        <row r="39">
          <cell r="H39">
            <v>11.194444444444445</v>
          </cell>
          <cell r="K39">
            <v>1</v>
          </cell>
        </row>
        <row r="40">
          <cell r="H40">
            <v>13.95</v>
          </cell>
          <cell r="K40">
            <v>1</v>
          </cell>
        </row>
        <row r="41">
          <cell r="H41">
            <v>14.1</v>
          </cell>
          <cell r="K41">
            <v>1</v>
          </cell>
        </row>
        <row r="42">
          <cell r="H42">
            <v>12.833333333333332</v>
          </cell>
          <cell r="K42">
            <v>1</v>
          </cell>
        </row>
        <row r="43">
          <cell r="H43">
            <v>12.83</v>
          </cell>
          <cell r="K43">
            <v>1</v>
          </cell>
        </row>
        <row r="44">
          <cell r="H44">
            <v>11.5</v>
          </cell>
          <cell r="K44">
            <v>1</v>
          </cell>
        </row>
        <row r="45">
          <cell r="H45">
            <v>13.5</v>
          </cell>
          <cell r="K45">
            <v>1</v>
          </cell>
        </row>
        <row r="46">
          <cell r="H46">
            <v>13</v>
          </cell>
          <cell r="K46">
            <v>1</v>
          </cell>
        </row>
        <row r="47">
          <cell r="H47">
            <v>11</v>
          </cell>
          <cell r="K47">
            <v>1</v>
          </cell>
        </row>
        <row r="48">
          <cell r="H48">
            <v>13</v>
          </cell>
          <cell r="K48">
            <v>1</v>
          </cell>
        </row>
        <row r="49">
          <cell r="H49">
            <v>12</v>
          </cell>
          <cell r="K49">
            <v>1</v>
          </cell>
        </row>
        <row r="50">
          <cell r="H50">
            <v>12.33</v>
          </cell>
          <cell r="K50">
            <v>1</v>
          </cell>
        </row>
        <row r="51">
          <cell r="H51">
            <v>12.85</v>
          </cell>
          <cell r="K51">
            <v>1</v>
          </cell>
        </row>
        <row r="52">
          <cell r="H52">
            <v>11.92</v>
          </cell>
          <cell r="K52">
            <v>1</v>
          </cell>
        </row>
        <row r="53">
          <cell r="H53">
            <v>13</v>
          </cell>
          <cell r="K53">
            <v>1</v>
          </cell>
        </row>
        <row r="54">
          <cell r="H54">
            <v>12.66</v>
          </cell>
          <cell r="K54">
            <v>1</v>
          </cell>
        </row>
        <row r="55">
          <cell r="H55">
            <v>10.083333333333332</v>
          </cell>
          <cell r="K55">
            <v>1</v>
          </cell>
        </row>
        <row r="56">
          <cell r="H56">
            <v>12.91</v>
          </cell>
          <cell r="K56">
            <v>1</v>
          </cell>
        </row>
        <row r="57">
          <cell r="H57">
            <v>13.5</v>
          </cell>
          <cell r="K57">
            <v>1</v>
          </cell>
        </row>
        <row r="58">
          <cell r="H58">
            <v>12.583333333333332</v>
          </cell>
          <cell r="K58">
            <v>1</v>
          </cell>
        </row>
        <row r="59">
          <cell r="H59">
            <v>14.5</v>
          </cell>
          <cell r="K59">
            <v>1</v>
          </cell>
        </row>
        <row r="60">
          <cell r="H60">
            <v>13.25</v>
          </cell>
          <cell r="K60">
            <v>1</v>
          </cell>
        </row>
        <row r="61">
          <cell r="H61">
            <v>13.08</v>
          </cell>
          <cell r="K61">
            <v>1</v>
          </cell>
        </row>
        <row r="62">
          <cell r="H62">
            <v>13.1</v>
          </cell>
          <cell r="K62">
            <v>1</v>
          </cell>
        </row>
        <row r="63">
          <cell r="H63">
            <v>14.16</v>
          </cell>
          <cell r="K63">
            <v>1</v>
          </cell>
        </row>
        <row r="64">
          <cell r="H64">
            <v>12.25</v>
          </cell>
          <cell r="K64">
            <v>1</v>
          </cell>
        </row>
        <row r="65">
          <cell r="H65">
            <v>14.66</v>
          </cell>
          <cell r="K65">
            <v>1</v>
          </cell>
        </row>
        <row r="66">
          <cell r="H66">
            <v>13.58</v>
          </cell>
          <cell r="K66">
            <v>1</v>
          </cell>
        </row>
        <row r="67">
          <cell r="H67">
            <v>11.75</v>
          </cell>
          <cell r="K67">
            <v>1</v>
          </cell>
        </row>
        <row r="68">
          <cell r="H68">
            <v>14.33</v>
          </cell>
          <cell r="K68">
            <v>1</v>
          </cell>
        </row>
        <row r="69">
          <cell r="H69">
            <v>13.5</v>
          </cell>
          <cell r="K69">
            <v>1</v>
          </cell>
        </row>
        <row r="70">
          <cell r="H70">
            <v>13.33</v>
          </cell>
          <cell r="K70">
            <v>1</v>
          </cell>
        </row>
        <row r="71">
          <cell r="H71">
            <v>13.666666666666666</v>
          </cell>
          <cell r="K71">
            <v>1</v>
          </cell>
        </row>
        <row r="72">
          <cell r="H72">
            <v>15</v>
          </cell>
          <cell r="K72">
            <v>1</v>
          </cell>
        </row>
        <row r="73">
          <cell r="H73">
            <v>12.5</v>
          </cell>
          <cell r="K73">
            <v>1</v>
          </cell>
        </row>
        <row r="74">
          <cell r="H74">
            <v>11</v>
          </cell>
          <cell r="K74">
            <v>1</v>
          </cell>
        </row>
        <row r="75">
          <cell r="H75">
            <v>12.33</v>
          </cell>
          <cell r="K75">
            <v>1</v>
          </cell>
        </row>
        <row r="76">
          <cell r="H76">
            <v>12.83</v>
          </cell>
          <cell r="K76">
            <v>1</v>
          </cell>
        </row>
        <row r="77">
          <cell r="H77">
            <v>12.5</v>
          </cell>
          <cell r="K77">
            <v>1</v>
          </cell>
        </row>
        <row r="78">
          <cell r="H78">
            <v>14.5</v>
          </cell>
          <cell r="K78">
            <v>1</v>
          </cell>
        </row>
        <row r="79">
          <cell r="H79">
            <v>12.5</v>
          </cell>
          <cell r="K79">
            <v>1</v>
          </cell>
        </row>
        <row r="80">
          <cell r="H80">
            <v>14</v>
          </cell>
          <cell r="K80">
            <v>1</v>
          </cell>
        </row>
        <row r="81">
          <cell r="H81">
            <v>14.833333333333334</v>
          </cell>
          <cell r="K81">
            <v>1</v>
          </cell>
        </row>
        <row r="82">
          <cell r="H82">
            <v>14.583333333333332</v>
          </cell>
          <cell r="K82">
            <v>1</v>
          </cell>
        </row>
        <row r="83">
          <cell r="H83">
            <v>12.58</v>
          </cell>
          <cell r="K83">
            <v>1</v>
          </cell>
        </row>
        <row r="84">
          <cell r="H84">
            <v>8.75</v>
          </cell>
          <cell r="K84">
            <v>1</v>
          </cell>
        </row>
        <row r="85">
          <cell r="H85">
            <v>12.66</v>
          </cell>
          <cell r="K85">
            <v>1</v>
          </cell>
        </row>
        <row r="86">
          <cell r="H86">
            <v>13.83</v>
          </cell>
          <cell r="K86">
            <v>1</v>
          </cell>
        </row>
        <row r="87">
          <cell r="H87">
            <v>10.83</v>
          </cell>
          <cell r="K87">
            <v>1</v>
          </cell>
        </row>
        <row r="88">
          <cell r="H88">
            <v>10</v>
          </cell>
          <cell r="K88">
            <v>1</v>
          </cell>
        </row>
        <row r="89">
          <cell r="H89">
            <v>12.166666666666666</v>
          </cell>
          <cell r="K89">
            <v>1</v>
          </cell>
        </row>
        <row r="90">
          <cell r="H90">
            <v>13.08</v>
          </cell>
          <cell r="K90">
            <v>1</v>
          </cell>
        </row>
        <row r="91">
          <cell r="H91">
            <v>14.66</v>
          </cell>
          <cell r="K91">
            <v>1</v>
          </cell>
        </row>
        <row r="92">
          <cell r="H92">
            <v>11</v>
          </cell>
          <cell r="K92">
            <v>1</v>
          </cell>
        </row>
        <row r="93">
          <cell r="H93">
            <v>12.16</v>
          </cell>
          <cell r="K93">
            <v>1</v>
          </cell>
        </row>
        <row r="94">
          <cell r="H94">
            <v>12.25</v>
          </cell>
          <cell r="K94">
            <v>1</v>
          </cell>
        </row>
        <row r="95">
          <cell r="H95">
            <v>10.5</v>
          </cell>
          <cell r="K95">
            <v>1</v>
          </cell>
        </row>
        <row r="96">
          <cell r="H96">
            <v>11.8</v>
          </cell>
          <cell r="K96">
            <v>1</v>
          </cell>
        </row>
        <row r="97">
          <cell r="H97">
            <v>14.41</v>
          </cell>
          <cell r="K97">
            <v>1</v>
          </cell>
        </row>
        <row r="98">
          <cell r="H98">
            <v>10.666666666666668</v>
          </cell>
          <cell r="K98">
            <v>1</v>
          </cell>
        </row>
        <row r="99">
          <cell r="H99">
            <v>13.66</v>
          </cell>
          <cell r="K99">
            <v>1</v>
          </cell>
        </row>
        <row r="100">
          <cell r="H100">
            <v>10.83</v>
          </cell>
          <cell r="K100">
            <v>1</v>
          </cell>
        </row>
        <row r="101">
          <cell r="H101">
            <v>15.1</v>
          </cell>
          <cell r="K101">
            <v>1</v>
          </cell>
        </row>
        <row r="102">
          <cell r="H102">
            <v>10.08</v>
          </cell>
          <cell r="K102">
            <v>1</v>
          </cell>
        </row>
        <row r="103">
          <cell r="H103">
            <v>14.16</v>
          </cell>
          <cell r="K103">
            <v>1</v>
          </cell>
        </row>
        <row r="104">
          <cell r="H104">
            <v>14.916</v>
          </cell>
          <cell r="K104">
            <v>1</v>
          </cell>
        </row>
        <row r="105">
          <cell r="H105">
            <v>13.16</v>
          </cell>
          <cell r="K105">
            <v>1</v>
          </cell>
        </row>
        <row r="106">
          <cell r="H106">
            <v>11.67</v>
          </cell>
          <cell r="K106">
            <v>1</v>
          </cell>
        </row>
        <row r="107">
          <cell r="H107">
            <v>10.666666666666668</v>
          </cell>
          <cell r="K107">
            <v>1</v>
          </cell>
        </row>
        <row r="108">
          <cell r="H108">
            <v>14</v>
          </cell>
          <cell r="K108">
            <v>1</v>
          </cell>
        </row>
        <row r="109">
          <cell r="H109">
            <v>10.08</v>
          </cell>
          <cell r="K109">
            <v>1</v>
          </cell>
        </row>
        <row r="110">
          <cell r="H110">
            <v>16</v>
          </cell>
          <cell r="K110">
            <v>1</v>
          </cell>
        </row>
        <row r="111">
          <cell r="H111">
            <v>13.5</v>
          </cell>
          <cell r="K111">
            <v>1</v>
          </cell>
        </row>
        <row r="112">
          <cell r="H112">
            <v>13.33</v>
          </cell>
          <cell r="K112">
            <v>1</v>
          </cell>
        </row>
        <row r="113">
          <cell r="H113">
            <v>14.916666666666668</v>
          </cell>
          <cell r="K113">
            <v>1</v>
          </cell>
        </row>
        <row r="114">
          <cell r="H114">
            <v>11.666666666666668</v>
          </cell>
          <cell r="K114">
            <v>1</v>
          </cell>
        </row>
        <row r="115">
          <cell r="H115">
            <v>13</v>
          </cell>
          <cell r="K115">
            <v>1</v>
          </cell>
        </row>
        <row r="116">
          <cell r="H116">
            <v>14</v>
          </cell>
          <cell r="K116">
            <v>1</v>
          </cell>
        </row>
        <row r="117">
          <cell r="H117">
            <v>14.15</v>
          </cell>
          <cell r="K117">
            <v>1</v>
          </cell>
        </row>
        <row r="118">
          <cell r="H118">
            <v>12</v>
          </cell>
          <cell r="K118">
            <v>1</v>
          </cell>
        </row>
        <row r="119">
          <cell r="H119">
            <v>15.5</v>
          </cell>
          <cell r="K119">
            <v>1</v>
          </cell>
        </row>
        <row r="120">
          <cell r="H120">
            <v>13.25</v>
          </cell>
          <cell r="K120">
            <v>1</v>
          </cell>
        </row>
        <row r="121">
          <cell r="H121">
            <v>10.58</v>
          </cell>
          <cell r="K121">
            <v>1</v>
          </cell>
        </row>
        <row r="122">
          <cell r="H122">
            <v>10.1</v>
          </cell>
          <cell r="K122">
            <v>1</v>
          </cell>
        </row>
        <row r="123">
          <cell r="H123">
            <v>12.85</v>
          </cell>
          <cell r="K123">
            <v>1</v>
          </cell>
        </row>
        <row r="124">
          <cell r="H124">
            <v>13.166666666666668</v>
          </cell>
          <cell r="K124">
            <v>1</v>
          </cell>
        </row>
        <row r="125">
          <cell r="H125">
            <v>12.58</v>
          </cell>
          <cell r="K125">
            <v>1</v>
          </cell>
        </row>
        <row r="126">
          <cell r="H126">
            <v>12.38</v>
          </cell>
          <cell r="K126">
            <v>1</v>
          </cell>
        </row>
        <row r="127">
          <cell r="H127">
            <v>12.416666666666668</v>
          </cell>
          <cell r="K127">
            <v>1</v>
          </cell>
        </row>
        <row r="128">
          <cell r="H128">
            <v>11.25</v>
          </cell>
          <cell r="K128">
            <v>1</v>
          </cell>
        </row>
        <row r="129">
          <cell r="H129">
            <v>12.91</v>
          </cell>
          <cell r="K129">
            <v>1</v>
          </cell>
        </row>
        <row r="130">
          <cell r="H130">
            <v>13.833333333333332</v>
          </cell>
          <cell r="K130">
            <v>1</v>
          </cell>
        </row>
        <row r="131">
          <cell r="H131">
            <v>10.5</v>
          </cell>
          <cell r="K131">
            <v>1</v>
          </cell>
        </row>
        <row r="132">
          <cell r="H132">
            <v>14.666666666666666</v>
          </cell>
          <cell r="K132">
            <v>1</v>
          </cell>
        </row>
        <row r="133">
          <cell r="H133">
            <v>10.42</v>
          </cell>
          <cell r="K133">
            <v>1</v>
          </cell>
        </row>
        <row r="134">
          <cell r="H134">
            <v>10.416666666666668</v>
          </cell>
          <cell r="K134">
            <v>1</v>
          </cell>
        </row>
        <row r="135">
          <cell r="H135">
            <v>10.25</v>
          </cell>
          <cell r="K135">
            <v>1</v>
          </cell>
        </row>
        <row r="136">
          <cell r="H136">
            <v>12.92</v>
          </cell>
          <cell r="K136">
            <v>1</v>
          </cell>
        </row>
        <row r="137">
          <cell r="H137">
            <v>10.166666666666668</v>
          </cell>
          <cell r="K137">
            <v>1</v>
          </cell>
        </row>
        <row r="138">
          <cell r="H138">
            <v>14</v>
          </cell>
          <cell r="K138">
            <v>1</v>
          </cell>
        </row>
        <row r="139">
          <cell r="H139">
            <v>11.416666666666666</v>
          </cell>
          <cell r="K139">
            <v>1</v>
          </cell>
        </row>
        <row r="140">
          <cell r="H140">
            <v>12.2</v>
          </cell>
          <cell r="K140">
            <v>1</v>
          </cell>
        </row>
        <row r="141">
          <cell r="H141">
            <v>12.33</v>
          </cell>
          <cell r="K141">
            <v>1</v>
          </cell>
        </row>
        <row r="142">
          <cell r="H142">
            <v>15.41</v>
          </cell>
          <cell r="K142">
            <v>1</v>
          </cell>
        </row>
        <row r="143">
          <cell r="H143">
            <v>10.83</v>
          </cell>
          <cell r="K143">
            <v>1</v>
          </cell>
        </row>
        <row r="144">
          <cell r="H144">
            <v>11.66</v>
          </cell>
          <cell r="K144">
            <v>1</v>
          </cell>
        </row>
        <row r="145">
          <cell r="H145">
            <v>14.25</v>
          </cell>
          <cell r="K145">
            <v>1</v>
          </cell>
        </row>
        <row r="146">
          <cell r="H146">
            <v>14.66</v>
          </cell>
          <cell r="K146">
            <v>1</v>
          </cell>
        </row>
        <row r="147">
          <cell r="H147">
            <v>11.583333333333332</v>
          </cell>
          <cell r="K147">
            <v>1</v>
          </cell>
        </row>
        <row r="148">
          <cell r="H148">
            <v>10.42</v>
          </cell>
          <cell r="K148">
            <v>1</v>
          </cell>
        </row>
        <row r="149">
          <cell r="H149">
            <v>14.75</v>
          </cell>
          <cell r="K149">
            <v>1</v>
          </cell>
        </row>
        <row r="150">
          <cell r="H150">
            <v>10.33</v>
          </cell>
          <cell r="K150">
            <v>1</v>
          </cell>
        </row>
        <row r="151">
          <cell r="H151">
            <v>10.25</v>
          </cell>
          <cell r="K151">
            <v>1</v>
          </cell>
        </row>
        <row r="152">
          <cell r="H152">
            <v>12</v>
          </cell>
          <cell r="K152">
            <v>1</v>
          </cell>
        </row>
        <row r="153">
          <cell r="H153">
            <v>12.333333333333332</v>
          </cell>
          <cell r="K153">
            <v>1</v>
          </cell>
        </row>
        <row r="154">
          <cell r="H154">
            <v>14.03</v>
          </cell>
          <cell r="K154">
            <v>1</v>
          </cell>
        </row>
        <row r="155">
          <cell r="H155">
            <v>14.33</v>
          </cell>
          <cell r="K155">
            <v>1</v>
          </cell>
        </row>
        <row r="156">
          <cell r="H156">
            <v>13.16</v>
          </cell>
          <cell r="K156">
            <v>1</v>
          </cell>
        </row>
        <row r="157">
          <cell r="H157">
            <v>12.25</v>
          </cell>
          <cell r="K157">
            <v>1</v>
          </cell>
        </row>
        <row r="158">
          <cell r="H158">
            <v>13.583333333333332</v>
          </cell>
          <cell r="K158">
            <v>1</v>
          </cell>
        </row>
        <row r="159">
          <cell r="H159">
            <v>10.5</v>
          </cell>
          <cell r="K159">
            <v>1</v>
          </cell>
        </row>
        <row r="160">
          <cell r="H160">
            <v>15.33</v>
          </cell>
          <cell r="K160">
            <v>1</v>
          </cell>
        </row>
        <row r="161">
          <cell r="H161">
            <v>13.083333333333332</v>
          </cell>
          <cell r="K161">
            <v>1</v>
          </cell>
        </row>
        <row r="162">
          <cell r="H162">
            <v>12.666666666666668</v>
          </cell>
          <cell r="K162">
            <v>1</v>
          </cell>
        </row>
        <row r="163">
          <cell r="H163">
            <v>13.58</v>
          </cell>
          <cell r="K163">
            <v>1</v>
          </cell>
        </row>
        <row r="164">
          <cell r="H164">
            <v>12.75</v>
          </cell>
          <cell r="K164">
            <v>1</v>
          </cell>
        </row>
        <row r="165">
          <cell r="H165">
            <v>10.25</v>
          </cell>
          <cell r="K165">
            <v>1</v>
          </cell>
        </row>
        <row r="166">
          <cell r="H166">
            <v>9</v>
          </cell>
          <cell r="K166">
            <v>1</v>
          </cell>
        </row>
        <row r="167">
          <cell r="H167">
            <v>13.5</v>
          </cell>
          <cell r="K167">
            <v>1</v>
          </cell>
        </row>
        <row r="168">
          <cell r="H168">
            <v>13</v>
          </cell>
          <cell r="K168">
            <v>1</v>
          </cell>
        </row>
        <row r="169">
          <cell r="H169">
            <v>13.83</v>
          </cell>
          <cell r="K169">
            <v>1</v>
          </cell>
        </row>
        <row r="170">
          <cell r="H170">
            <v>13.5</v>
          </cell>
          <cell r="K170">
            <v>1</v>
          </cell>
        </row>
        <row r="171">
          <cell r="H171">
            <v>10.41</v>
          </cell>
          <cell r="K171">
            <v>1</v>
          </cell>
        </row>
        <row r="172">
          <cell r="H172">
            <v>12.33</v>
          </cell>
          <cell r="K172">
            <v>1</v>
          </cell>
        </row>
      </sheetData>
      <sheetData sheetId="5">
        <row r="13">
          <cell r="J13">
            <v>10.375</v>
          </cell>
          <cell r="M13">
            <v>1</v>
          </cell>
        </row>
        <row r="14">
          <cell r="J14">
            <v>11.25</v>
          </cell>
          <cell r="M14">
            <v>1</v>
          </cell>
        </row>
        <row r="15">
          <cell r="J15">
            <v>8.129999999999999</v>
          </cell>
          <cell r="M15">
            <v>1</v>
          </cell>
        </row>
        <row r="16">
          <cell r="J16">
            <v>6.4375</v>
          </cell>
          <cell r="M16">
            <v>1</v>
          </cell>
        </row>
        <row r="17">
          <cell r="J17">
            <v>9.875</v>
          </cell>
          <cell r="M17">
            <v>1</v>
          </cell>
        </row>
        <row r="18">
          <cell r="J18">
            <v>7.4550000000000001</v>
          </cell>
          <cell r="M18">
            <v>1</v>
          </cell>
        </row>
        <row r="19">
          <cell r="J19">
            <v>11.6875</v>
          </cell>
          <cell r="M19">
            <v>1</v>
          </cell>
        </row>
        <row r="20">
          <cell r="J20">
            <v>7.5</v>
          </cell>
          <cell r="M20">
            <v>1</v>
          </cell>
        </row>
        <row r="21">
          <cell r="J21">
            <v>13</v>
          </cell>
          <cell r="M21">
            <v>1</v>
          </cell>
        </row>
        <row r="22">
          <cell r="J22">
            <v>9.125</v>
          </cell>
          <cell r="M22">
            <v>1</v>
          </cell>
        </row>
        <row r="23">
          <cell r="J23">
            <v>8.08</v>
          </cell>
          <cell r="M23">
            <v>1</v>
          </cell>
        </row>
        <row r="24">
          <cell r="J24">
            <v>0.25</v>
          </cell>
          <cell r="M24">
            <v>1</v>
          </cell>
        </row>
        <row r="25">
          <cell r="J25">
            <v>11.5</v>
          </cell>
          <cell r="M25">
            <v>1</v>
          </cell>
        </row>
        <row r="26">
          <cell r="J26">
            <v>10</v>
          </cell>
          <cell r="M26">
            <v>1</v>
          </cell>
        </row>
        <row r="27">
          <cell r="J27">
            <v>8.2349999999999994</v>
          </cell>
          <cell r="M27">
            <v>1</v>
          </cell>
        </row>
        <row r="28">
          <cell r="J28">
            <v>8.125</v>
          </cell>
          <cell r="M28">
            <v>1</v>
          </cell>
        </row>
        <row r="29">
          <cell r="J29">
            <v>11</v>
          </cell>
          <cell r="M29">
            <v>1</v>
          </cell>
        </row>
        <row r="30">
          <cell r="J30">
            <v>10.375</v>
          </cell>
          <cell r="M30">
            <v>1</v>
          </cell>
        </row>
        <row r="31">
          <cell r="J31">
            <v>12.625</v>
          </cell>
          <cell r="M31">
            <v>1</v>
          </cell>
        </row>
        <row r="32">
          <cell r="J32">
            <v>9.0350000000000001</v>
          </cell>
          <cell r="M32">
            <v>1</v>
          </cell>
        </row>
        <row r="33">
          <cell r="J33">
            <v>10.125</v>
          </cell>
          <cell r="M33">
            <v>1</v>
          </cell>
        </row>
        <row r="34">
          <cell r="J34">
            <v>9.375</v>
          </cell>
          <cell r="M34">
            <v>2</v>
          </cell>
        </row>
        <row r="35">
          <cell r="J35">
            <v>11.75</v>
          </cell>
          <cell r="M35">
            <v>1</v>
          </cell>
        </row>
        <row r="36">
          <cell r="J36">
            <v>9.625</v>
          </cell>
          <cell r="M36">
            <v>1</v>
          </cell>
        </row>
        <row r="37">
          <cell r="J37">
            <v>8.3324999999999996</v>
          </cell>
          <cell r="M37">
            <v>1</v>
          </cell>
        </row>
        <row r="38">
          <cell r="J38">
            <v>8.870000000000001</v>
          </cell>
          <cell r="M38">
            <v>1</v>
          </cell>
        </row>
        <row r="39">
          <cell r="J39">
            <v>11.625</v>
          </cell>
          <cell r="M39">
            <v>1</v>
          </cell>
        </row>
        <row r="40">
          <cell r="J40">
            <v>10</v>
          </cell>
          <cell r="M40">
            <v>1</v>
          </cell>
        </row>
        <row r="41">
          <cell r="J41">
            <v>8.36</v>
          </cell>
          <cell r="M41">
            <v>1</v>
          </cell>
        </row>
        <row r="42">
          <cell r="J42">
            <v>12.1875</v>
          </cell>
          <cell r="M42">
            <v>1</v>
          </cell>
        </row>
        <row r="43">
          <cell r="J43">
            <v>9.46875</v>
          </cell>
          <cell r="M43">
            <v>1</v>
          </cell>
        </row>
        <row r="44">
          <cell r="J44">
            <v>11.625</v>
          </cell>
          <cell r="M44">
            <v>1</v>
          </cell>
        </row>
        <row r="45">
          <cell r="J45">
            <v>9.75</v>
          </cell>
          <cell r="M45">
            <v>1</v>
          </cell>
        </row>
        <row r="46">
          <cell r="J46">
            <v>10.125</v>
          </cell>
          <cell r="M46">
            <v>1</v>
          </cell>
        </row>
        <row r="47">
          <cell r="J47">
            <v>10.125</v>
          </cell>
          <cell r="M47">
            <v>1</v>
          </cell>
        </row>
        <row r="48">
          <cell r="J48">
            <v>9.125</v>
          </cell>
          <cell r="M48">
            <v>1</v>
          </cell>
        </row>
        <row r="49">
          <cell r="J49">
            <v>10.375</v>
          </cell>
          <cell r="M49">
            <v>1</v>
          </cell>
        </row>
        <row r="50">
          <cell r="J50">
            <v>8.875</v>
          </cell>
          <cell r="M50">
            <v>1</v>
          </cell>
        </row>
        <row r="51">
          <cell r="J51">
            <v>10.875</v>
          </cell>
          <cell r="M51">
            <v>1</v>
          </cell>
        </row>
        <row r="52">
          <cell r="J52">
            <v>10.5</v>
          </cell>
          <cell r="M52">
            <v>1</v>
          </cell>
        </row>
        <row r="53">
          <cell r="J53">
            <v>10.125</v>
          </cell>
          <cell r="M53">
            <v>1</v>
          </cell>
        </row>
        <row r="54">
          <cell r="J54">
            <v>9.4375</v>
          </cell>
          <cell r="M54">
            <v>1</v>
          </cell>
        </row>
        <row r="55">
          <cell r="J55">
            <v>11.375</v>
          </cell>
          <cell r="M55">
            <v>1</v>
          </cell>
        </row>
        <row r="56">
          <cell r="J56">
            <v>9.375</v>
          </cell>
          <cell r="M56">
            <v>1</v>
          </cell>
        </row>
        <row r="57">
          <cell r="J57">
            <v>10.0625</v>
          </cell>
          <cell r="M57">
            <v>1</v>
          </cell>
        </row>
        <row r="58">
          <cell r="J58">
            <v>9</v>
          </cell>
          <cell r="M58">
            <v>1</v>
          </cell>
        </row>
        <row r="59">
          <cell r="J59">
            <v>10</v>
          </cell>
          <cell r="M59">
            <v>1</v>
          </cell>
        </row>
        <row r="60">
          <cell r="J60">
            <v>9.625</v>
          </cell>
          <cell r="M60">
            <v>1</v>
          </cell>
        </row>
        <row r="61">
          <cell r="J61">
            <v>9</v>
          </cell>
          <cell r="M61">
            <v>1</v>
          </cell>
        </row>
        <row r="62">
          <cell r="J62">
            <v>10.001875000000002</v>
          </cell>
          <cell r="M62">
            <v>1</v>
          </cell>
        </row>
        <row r="63">
          <cell r="J63">
            <v>10</v>
          </cell>
          <cell r="M63">
            <v>1</v>
          </cell>
        </row>
        <row r="64">
          <cell r="J64">
            <v>8.75</v>
          </cell>
          <cell r="M64">
            <v>1</v>
          </cell>
        </row>
        <row r="65">
          <cell r="J65">
            <v>9.75</v>
          </cell>
          <cell r="M65">
            <v>1</v>
          </cell>
        </row>
        <row r="66">
          <cell r="J66">
            <v>9.25</v>
          </cell>
          <cell r="M66">
            <v>1</v>
          </cell>
        </row>
        <row r="67">
          <cell r="J67">
            <v>7</v>
          </cell>
          <cell r="M67">
            <v>1</v>
          </cell>
        </row>
        <row r="68">
          <cell r="J68">
            <v>9.375</v>
          </cell>
          <cell r="M68">
            <v>1</v>
          </cell>
        </row>
        <row r="69">
          <cell r="J69">
            <v>10.875</v>
          </cell>
          <cell r="M69">
            <v>1</v>
          </cell>
        </row>
        <row r="70">
          <cell r="J70">
            <v>8.7193749999999994</v>
          </cell>
          <cell r="M70">
            <v>1</v>
          </cell>
        </row>
        <row r="71">
          <cell r="J71">
            <v>10.75</v>
          </cell>
          <cell r="M71">
            <v>1</v>
          </cell>
        </row>
        <row r="72">
          <cell r="J72">
            <v>8.75</v>
          </cell>
          <cell r="M72">
            <v>1</v>
          </cell>
        </row>
        <row r="73">
          <cell r="J73">
            <v>10.3125</v>
          </cell>
          <cell r="M73">
            <v>1</v>
          </cell>
        </row>
        <row r="74">
          <cell r="J74">
            <v>9.375</v>
          </cell>
          <cell r="M74">
            <v>1</v>
          </cell>
        </row>
        <row r="75">
          <cell r="J75">
            <v>10.5</v>
          </cell>
          <cell r="M75">
            <v>1</v>
          </cell>
        </row>
        <row r="76">
          <cell r="J76">
            <v>8.125</v>
          </cell>
          <cell r="M76">
            <v>1</v>
          </cell>
        </row>
        <row r="77">
          <cell r="J77">
            <v>9.25</v>
          </cell>
          <cell r="M77">
            <v>1</v>
          </cell>
        </row>
        <row r="78">
          <cell r="J78">
            <v>8.75</v>
          </cell>
          <cell r="M78">
            <v>1</v>
          </cell>
        </row>
        <row r="79">
          <cell r="J79">
            <v>13.5</v>
          </cell>
          <cell r="M79">
            <v>1</v>
          </cell>
        </row>
        <row r="80">
          <cell r="J80">
            <v>8.4</v>
          </cell>
          <cell r="M80">
            <v>1</v>
          </cell>
        </row>
        <row r="81">
          <cell r="J81">
            <v>9.75</v>
          </cell>
          <cell r="M81">
            <v>1</v>
          </cell>
        </row>
        <row r="82">
          <cell r="J82">
            <v>10.625</v>
          </cell>
          <cell r="M82">
            <v>1</v>
          </cell>
        </row>
        <row r="83">
          <cell r="J83">
            <v>9.25</v>
          </cell>
          <cell r="M83">
            <v>1</v>
          </cell>
        </row>
        <row r="84">
          <cell r="J84">
            <v>10.25</v>
          </cell>
          <cell r="M84">
            <v>1</v>
          </cell>
        </row>
        <row r="85">
          <cell r="J85">
            <v>10.4375</v>
          </cell>
          <cell r="M85">
            <v>1</v>
          </cell>
        </row>
        <row r="86">
          <cell r="J86">
            <v>8.5</v>
          </cell>
          <cell r="M86">
            <v>1</v>
          </cell>
        </row>
        <row r="87">
          <cell r="J87">
            <v>11.75</v>
          </cell>
          <cell r="M87">
            <v>1</v>
          </cell>
        </row>
        <row r="88">
          <cell r="J88">
            <v>11.5</v>
          </cell>
          <cell r="M88">
            <v>1</v>
          </cell>
        </row>
        <row r="89">
          <cell r="J89">
            <v>10.5</v>
          </cell>
          <cell r="M89">
            <v>1</v>
          </cell>
        </row>
        <row r="90">
          <cell r="J90">
            <v>9.125</v>
          </cell>
          <cell r="M90">
            <v>1</v>
          </cell>
        </row>
        <row r="91">
          <cell r="J91">
            <v>6.75</v>
          </cell>
          <cell r="M91">
            <v>1</v>
          </cell>
        </row>
        <row r="92">
          <cell r="J92">
            <v>9.4375</v>
          </cell>
          <cell r="M92">
            <v>1</v>
          </cell>
        </row>
        <row r="93">
          <cell r="J93">
            <v>8.7349999999999994</v>
          </cell>
          <cell r="M93">
            <v>1</v>
          </cell>
        </row>
        <row r="94">
          <cell r="J94">
            <v>10.1875</v>
          </cell>
          <cell r="M94">
            <v>1</v>
          </cell>
        </row>
        <row r="95">
          <cell r="J95">
            <v>10</v>
          </cell>
          <cell r="M95">
            <v>1</v>
          </cell>
        </row>
        <row r="96">
          <cell r="J96">
            <v>9.0625</v>
          </cell>
          <cell r="M96">
            <v>1</v>
          </cell>
        </row>
        <row r="97">
          <cell r="J97">
            <v>9.125</v>
          </cell>
          <cell r="M97">
            <v>1</v>
          </cell>
        </row>
        <row r="98">
          <cell r="J98">
            <v>9</v>
          </cell>
          <cell r="M98">
            <v>1</v>
          </cell>
        </row>
        <row r="99">
          <cell r="J99">
            <v>10</v>
          </cell>
          <cell r="M99">
            <v>1</v>
          </cell>
        </row>
        <row r="100">
          <cell r="J100">
            <v>10.875</v>
          </cell>
          <cell r="M100">
            <v>1</v>
          </cell>
        </row>
        <row r="101">
          <cell r="J101">
            <v>8.125</v>
          </cell>
          <cell r="M101">
            <v>1</v>
          </cell>
        </row>
        <row r="102">
          <cell r="J102">
            <v>10.002500000000001</v>
          </cell>
          <cell r="M102">
            <v>1</v>
          </cell>
        </row>
        <row r="103">
          <cell r="J103">
            <v>10</v>
          </cell>
          <cell r="M103">
            <v>1</v>
          </cell>
        </row>
        <row r="104">
          <cell r="J104">
            <v>8.375</v>
          </cell>
          <cell r="M104">
            <v>1</v>
          </cell>
        </row>
        <row r="105">
          <cell r="J105">
            <v>9.625</v>
          </cell>
          <cell r="M105">
            <v>1</v>
          </cell>
        </row>
        <row r="106">
          <cell r="J106">
            <v>11.625</v>
          </cell>
          <cell r="M106">
            <v>1</v>
          </cell>
        </row>
        <row r="107">
          <cell r="J107">
            <v>10.75</v>
          </cell>
          <cell r="M107">
            <v>1</v>
          </cell>
        </row>
        <row r="108">
          <cell r="J108">
            <v>10.75</v>
          </cell>
          <cell r="M108">
            <v>1</v>
          </cell>
        </row>
        <row r="109">
          <cell r="J109">
            <v>10.125</v>
          </cell>
          <cell r="M109">
            <v>1</v>
          </cell>
        </row>
        <row r="110">
          <cell r="J110">
            <v>8.5</v>
          </cell>
          <cell r="M110">
            <v>1</v>
          </cell>
        </row>
        <row r="111">
          <cell r="J111">
            <v>8.5625</v>
          </cell>
          <cell r="M111">
            <v>1</v>
          </cell>
        </row>
        <row r="112">
          <cell r="J112">
            <v>10.875</v>
          </cell>
          <cell r="M112">
            <v>1</v>
          </cell>
        </row>
        <row r="113">
          <cell r="J113">
            <v>9.625</v>
          </cell>
          <cell r="M113">
            <v>1</v>
          </cell>
        </row>
        <row r="114">
          <cell r="J114">
            <v>10.25</v>
          </cell>
          <cell r="M114">
            <v>1</v>
          </cell>
        </row>
        <row r="115">
          <cell r="J115">
            <v>10</v>
          </cell>
          <cell r="M115">
            <v>1</v>
          </cell>
        </row>
        <row r="116">
          <cell r="J116">
            <v>10.375</v>
          </cell>
          <cell r="M116">
            <v>1</v>
          </cell>
        </row>
        <row r="117">
          <cell r="J117">
            <v>7.75</v>
          </cell>
          <cell r="M117">
            <v>1</v>
          </cell>
        </row>
        <row r="118">
          <cell r="J118">
            <v>8.875</v>
          </cell>
          <cell r="M118">
            <v>1</v>
          </cell>
        </row>
        <row r="119">
          <cell r="J119">
            <v>8.875</v>
          </cell>
          <cell r="M119">
            <v>1</v>
          </cell>
        </row>
        <row r="120">
          <cell r="J120">
            <v>12.625</v>
          </cell>
          <cell r="M120">
            <v>1</v>
          </cell>
        </row>
        <row r="121">
          <cell r="J121">
            <v>10.4375</v>
          </cell>
          <cell r="M121">
            <v>1</v>
          </cell>
        </row>
        <row r="122">
          <cell r="J122">
            <v>11.75</v>
          </cell>
          <cell r="M122">
            <v>1</v>
          </cell>
        </row>
        <row r="123">
          <cell r="J123">
            <v>11.6875</v>
          </cell>
          <cell r="M123">
            <v>1</v>
          </cell>
        </row>
        <row r="124">
          <cell r="J124">
            <v>9.3762500000000006</v>
          </cell>
          <cell r="M124">
            <v>1</v>
          </cell>
        </row>
        <row r="125">
          <cell r="J125">
            <v>8.5625</v>
          </cell>
          <cell r="M125">
            <v>1</v>
          </cell>
        </row>
        <row r="126">
          <cell r="J126">
            <v>9.625</v>
          </cell>
          <cell r="M126">
            <v>1</v>
          </cell>
        </row>
        <row r="127">
          <cell r="J127">
            <v>9.125</v>
          </cell>
          <cell r="M127">
            <v>1</v>
          </cell>
        </row>
        <row r="128">
          <cell r="J128">
            <v>11.625</v>
          </cell>
          <cell r="M128">
            <v>1</v>
          </cell>
        </row>
        <row r="129">
          <cell r="J129">
            <v>11</v>
          </cell>
          <cell r="M129">
            <v>1</v>
          </cell>
        </row>
        <row r="130">
          <cell r="J130">
            <v>10.625</v>
          </cell>
          <cell r="M130">
            <v>1</v>
          </cell>
        </row>
        <row r="131">
          <cell r="J131">
            <v>8.375</v>
          </cell>
          <cell r="M131">
            <v>1</v>
          </cell>
        </row>
        <row r="132">
          <cell r="J132">
            <v>10.8925</v>
          </cell>
          <cell r="M132">
            <v>1</v>
          </cell>
        </row>
        <row r="133">
          <cell r="J133">
            <v>10.75</v>
          </cell>
          <cell r="M133">
            <v>1</v>
          </cell>
        </row>
        <row r="134">
          <cell r="J134">
            <v>10.75</v>
          </cell>
          <cell r="M134">
            <v>1</v>
          </cell>
        </row>
        <row r="135">
          <cell r="J135">
            <v>11.125</v>
          </cell>
          <cell r="M135">
            <v>1</v>
          </cell>
        </row>
        <row r="136">
          <cell r="J136">
            <v>8.75</v>
          </cell>
          <cell r="M136">
            <v>1</v>
          </cell>
        </row>
        <row r="137">
          <cell r="J137">
            <v>6.25</v>
          </cell>
          <cell r="M137">
            <v>1</v>
          </cell>
        </row>
        <row r="138">
          <cell r="J138">
            <v>10.625</v>
          </cell>
          <cell r="M138">
            <v>1</v>
          </cell>
        </row>
        <row r="139">
          <cell r="J139">
            <v>11.375</v>
          </cell>
          <cell r="M139">
            <v>1</v>
          </cell>
        </row>
        <row r="140">
          <cell r="J140">
            <v>10.375</v>
          </cell>
          <cell r="M140">
            <v>1</v>
          </cell>
        </row>
        <row r="141">
          <cell r="J141">
            <v>11.875</v>
          </cell>
          <cell r="M141">
            <v>1</v>
          </cell>
        </row>
        <row r="142">
          <cell r="J142">
            <v>10.125</v>
          </cell>
          <cell r="M142">
            <v>1</v>
          </cell>
        </row>
        <row r="143">
          <cell r="J143">
            <v>9.6875</v>
          </cell>
          <cell r="M143">
            <v>1</v>
          </cell>
        </row>
        <row r="144">
          <cell r="J144">
            <v>9.5625</v>
          </cell>
          <cell r="M144">
            <v>1</v>
          </cell>
        </row>
        <row r="145">
          <cell r="J145">
            <v>8.625</v>
          </cell>
          <cell r="M145">
            <v>1</v>
          </cell>
        </row>
        <row r="146">
          <cell r="J146">
            <v>7.875</v>
          </cell>
          <cell r="M146">
            <v>1</v>
          </cell>
        </row>
        <row r="147">
          <cell r="J147">
            <v>10.375</v>
          </cell>
          <cell r="M147">
            <v>1</v>
          </cell>
        </row>
        <row r="148">
          <cell r="J148">
            <v>9.4849999999999994</v>
          </cell>
          <cell r="M148">
            <v>1</v>
          </cell>
        </row>
        <row r="149">
          <cell r="J149">
            <v>11.0625</v>
          </cell>
          <cell r="M149">
            <v>1</v>
          </cell>
        </row>
        <row r="150">
          <cell r="J150">
            <v>10.25</v>
          </cell>
          <cell r="M150">
            <v>1</v>
          </cell>
        </row>
        <row r="151">
          <cell r="J151">
            <v>11.375</v>
          </cell>
          <cell r="M151">
            <v>1</v>
          </cell>
        </row>
        <row r="152">
          <cell r="J152">
            <v>8.93</v>
          </cell>
          <cell r="M152">
            <v>1</v>
          </cell>
        </row>
        <row r="153">
          <cell r="J153">
            <v>8.375</v>
          </cell>
          <cell r="M153">
            <v>1</v>
          </cell>
        </row>
        <row r="154">
          <cell r="J154">
            <v>11</v>
          </cell>
          <cell r="M154">
            <v>1</v>
          </cell>
        </row>
        <row r="155">
          <cell r="J155">
            <v>12.125</v>
          </cell>
          <cell r="M155">
            <v>1</v>
          </cell>
        </row>
        <row r="156">
          <cell r="J156">
            <v>11.8125</v>
          </cell>
          <cell r="M156">
            <v>1</v>
          </cell>
        </row>
        <row r="157">
          <cell r="J157">
            <v>11.375</v>
          </cell>
          <cell r="M157">
            <v>1</v>
          </cell>
        </row>
        <row r="158">
          <cell r="J158">
            <v>8.5625</v>
          </cell>
          <cell r="M158">
            <v>1</v>
          </cell>
        </row>
        <row r="159">
          <cell r="J159">
            <v>8.875</v>
          </cell>
          <cell r="M159">
            <v>1</v>
          </cell>
        </row>
        <row r="160">
          <cell r="J160">
            <v>8.75</v>
          </cell>
          <cell r="M160">
            <v>1</v>
          </cell>
        </row>
        <row r="161">
          <cell r="J161">
            <v>9.8125</v>
          </cell>
          <cell r="M161">
            <v>1</v>
          </cell>
        </row>
        <row r="162">
          <cell r="J162">
            <v>10</v>
          </cell>
          <cell r="M162">
            <v>1</v>
          </cell>
        </row>
        <row r="163">
          <cell r="J163">
            <v>9.375</v>
          </cell>
          <cell r="M163">
            <v>1</v>
          </cell>
        </row>
        <row r="164">
          <cell r="J164">
            <v>13</v>
          </cell>
          <cell r="M164">
            <v>1</v>
          </cell>
        </row>
        <row r="165">
          <cell r="J165">
            <v>10.875</v>
          </cell>
          <cell r="M165">
            <v>1</v>
          </cell>
        </row>
        <row r="166">
          <cell r="J166">
            <v>9.682500000000001</v>
          </cell>
          <cell r="M166">
            <v>1</v>
          </cell>
        </row>
        <row r="167">
          <cell r="J167">
            <v>9.375</v>
          </cell>
          <cell r="M167">
            <v>1</v>
          </cell>
        </row>
        <row r="168">
          <cell r="J168">
            <v>8.8025000000000002</v>
          </cell>
          <cell r="M168">
            <v>1</v>
          </cell>
        </row>
        <row r="169">
          <cell r="J169">
            <v>8.4674999999999994</v>
          </cell>
          <cell r="M169">
            <v>1</v>
          </cell>
        </row>
        <row r="170">
          <cell r="J170">
            <v>10</v>
          </cell>
          <cell r="M170">
            <v>1</v>
          </cell>
        </row>
        <row r="171">
          <cell r="J171">
            <v>12.583333333333334</v>
          </cell>
          <cell r="M171">
            <v>2</v>
          </cell>
        </row>
        <row r="172">
          <cell r="J172">
            <v>10.3125</v>
          </cell>
          <cell r="M172">
            <v>1</v>
          </cell>
        </row>
      </sheetData>
      <sheetData sheetId="6">
        <row r="13">
          <cell r="I13">
            <v>12</v>
          </cell>
          <cell r="L13">
            <v>1</v>
          </cell>
        </row>
        <row r="14">
          <cell r="I14">
            <v>11</v>
          </cell>
          <cell r="L14">
            <v>1</v>
          </cell>
        </row>
        <row r="15">
          <cell r="I15">
            <v>11</v>
          </cell>
          <cell r="L15">
            <v>1</v>
          </cell>
        </row>
        <row r="16">
          <cell r="I16">
            <v>8.25</v>
          </cell>
          <cell r="L16">
            <v>1</v>
          </cell>
        </row>
        <row r="17">
          <cell r="I17">
            <v>10.5</v>
          </cell>
          <cell r="L17">
            <v>1</v>
          </cell>
        </row>
        <row r="18">
          <cell r="I18">
            <v>12</v>
          </cell>
          <cell r="L18">
            <v>1</v>
          </cell>
        </row>
        <row r="19">
          <cell r="I19">
            <v>13.25</v>
          </cell>
          <cell r="L19">
            <v>1</v>
          </cell>
        </row>
        <row r="20">
          <cell r="I20">
            <v>10</v>
          </cell>
          <cell r="L20">
            <v>1</v>
          </cell>
        </row>
        <row r="21">
          <cell r="I21">
            <v>10</v>
          </cell>
          <cell r="L21">
            <v>1</v>
          </cell>
        </row>
        <row r="22">
          <cell r="I22">
            <v>11</v>
          </cell>
          <cell r="L22">
            <v>1</v>
          </cell>
        </row>
        <row r="23">
          <cell r="I23">
            <v>12.25</v>
          </cell>
          <cell r="L23">
            <v>1</v>
          </cell>
        </row>
        <row r="24">
          <cell r="I24">
            <v>11.5</v>
          </cell>
          <cell r="L24">
            <v>1</v>
          </cell>
        </row>
        <row r="25">
          <cell r="I25">
            <v>7.5</v>
          </cell>
          <cell r="L25">
            <v>1</v>
          </cell>
        </row>
        <row r="26">
          <cell r="I26">
            <v>13.5</v>
          </cell>
          <cell r="L26">
            <v>1</v>
          </cell>
        </row>
        <row r="27">
          <cell r="I27">
            <v>10.33</v>
          </cell>
          <cell r="L27">
            <v>1</v>
          </cell>
        </row>
        <row r="28">
          <cell r="I28">
            <v>12</v>
          </cell>
          <cell r="L28">
            <v>1</v>
          </cell>
        </row>
        <row r="29">
          <cell r="I29">
            <v>12.5</v>
          </cell>
          <cell r="L29">
            <v>1</v>
          </cell>
        </row>
        <row r="30">
          <cell r="I30">
            <v>12.25</v>
          </cell>
          <cell r="L30">
            <v>1</v>
          </cell>
        </row>
        <row r="31">
          <cell r="I31">
            <v>14.75</v>
          </cell>
          <cell r="L31">
            <v>1</v>
          </cell>
        </row>
        <row r="32">
          <cell r="I32">
            <v>10.5</v>
          </cell>
          <cell r="L32">
            <v>1</v>
          </cell>
        </row>
        <row r="33">
          <cell r="I33">
            <v>7.5</v>
          </cell>
          <cell r="L33">
            <v>1</v>
          </cell>
        </row>
        <row r="34">
          <cell r="I34">
            <v>12</v>
          </cell>
          <cell r="L34">
            <v>1</v>
          </cell>
        </row>
        <row r="35">
          <cell r="I35">
            <v>11</v>
          </cell>
          <cell r="L35">
            <v>1</v>
          </cell>
        </row>
        <row r="36">
          <cell r="I36">
            <v>11</v>
          </cell>
          <cell r="L36">
            <v>1</v>
          </cell>
        </row>
        <row r="37">
          <cell r="I37">
            <v>13.5</v>
          </cell>
          <cell r="L37">
            <v>1</v>
          </cell>
        </row>
        <row r="38">
          <cell r="I38">
            <v>10</v>
          </cell>
          <cell r="L38">
            <v>1</v>
          </cell>
        </row>
        <row r="39">
          <cell r="I39">
            <v>12</v>
          </cell>
          <cell r="L39">
            <v>1</v>
          </cell>
        </row>
        <row r="40">
          <cell r="I40">
            <v>11</v>
          </cell>
          <cell r="L40">
            <v>1</v>
          </cell>
        </row>
        <row r="41">
          <cell r="I41">
            <v>8</v>
          </cell>
          <cell r="L41">
            <v>1</v>
          </cell>
        </row>
        <row r="42">
          <cell r="I42">
            <v>14</v>
          </cell>
          <cell r="L42">
            <v>1</v>
          </cell>
        </row>
        <row r="43">
          <cell r="I43">
            <v>14</v>
          </cell>
          <cell r="L43">
            <v>1</v>
          </cell>
        </row>
        <row r="44">
          <cell r="I44">
            <v>11</v>
          </cell>
          <cell r="L44">
            <v>1</v>
          </cell>
        </row>
        <row r="45">
          <cell r="I45">
            <v>9.25</v>
          </cell>
          <cell r="L45">
            <v>1</v>
          </cell>
        </row>
        <row r="46">
          <cell r="I46">
            <v>15.5</v>
          </cell>
          <cell r="L46">
            <v>1</v>
          </cell>
        </row>
        <row r="47">
          <cell r="I47">
            <v>12</v>
          </cell>
          <cell r="L47">
            <v>1</v>
          </cell>
        </row>
        <row r="48">
          <cell r="I48">
            <v>14</v>
          </cell>
          <cell r="L48">
            <v>1</v>
          </cell>
        </row>
        <row r="49">
          <cell r="I49">
            <v>12</v>
          </cell>
          <cell r="L49">
            <v>1</v>
          </cell>
        </row>
        <row r="50">
          <cell r="I50">
            <v>5.5</v>
          </cell>
          <cell r="L50">
            <v>1</v>
          </cell>
        </row>
        <row r="51">
          <cell r="I51">
            <v>15</v>
          </cell>
          <cell r="L51">
            <v>1</v>
          </cell>
        </row>
        <row r="52">
          <cell r="I52">
            <v>13</v>
          </cell>
          <cell r="L52">
            <v>1</v>
          </cell>
        </row>
        <row r="53">
          <cell r="I53">
            <v>10</v>
          </cell>
          <cell r="L53">
            <v>1</v>
          </cell>
        </row>
        <row r="54">
          <cell r="I54">
            <v>12.75</v>
          </cell>
          <cell r="L54">
            <v>1</v>
          </cell>
        </row>
        <row r="55">
          <cell r="I55">
            <v>12.25</v>
          </cell>
          <cell r="L55">
            <v>1</v>
          </cell>
        </row>
        <row r="56">
          <cell r="I56">
            <v>12.5</v>
          </cell>
          <cell r="L56">
            <v>1</v>
          </cell>
        </row>
        <row r="57">
          <cell r="I57">
            <v>11.5</v>
          </cell>
          <cell r="L57">
            <v>1</v>
          </cell>
        </row>
        <row r="58">
          <cell r="I58">
            <v>12</v>
          </cell>
          <cell r="L58">
            <v>1</v>
          </cell>
        </row>
        <row r="59">
          <cell r="I59">
            <v>9.5</v>
          </cell>
          <cell r="L59">
            <v>1</v>
          </cell>
        </row>
        <row r="60">
          <cell r="I60">
            <v>14.5</v>
          </cell>
          <cell r="L60">
            <v>1</v>
          </cell>
        </row>
        <row r="61">
          <cell r="I61">
            <v>10</v>
          </cell>
          <cell r="L61">
            <v>1</v>
          </cell>
        </row>
        <row r="62">
          <cell r="I62">
            <v>10</v>
          </cell>
          <cell r="L62">
            <v>1</v>
          </cell>
        </row>
        <row r="63">
          <cell r="I63">
            <v>10</v>
          </cell>
          <cell r="L63">
            <v>1</v>
          </cell>
        </row>
        <row r="64">
          <cell r="I64">
            <v>13.5</v>
          </cell>
          <cell r="L64">
            <v>1</v>
          </cell>
        </row>
        <row r="65">
          <cell r="I65">
            <v>13.25</v>
          </cell>
          <cell r="L65">
            <v>1</v>
          </cell>
        </row>
        <row r="66">
          <cell r="I66">
            <v>11</v>
          </cell>
          <cell r="L66">
            <v>1</v>
          </cell>
        </row>
        <row r="67">
          <cell r="I67">
            <v>17.75</v>
          </cell>
          <cell r="L67">
            <v>1</v>
          </cell>
        </row>
        <row r="68">
          <cell r="I68">
            <v>11</v>
          </cell>
          <cell r="L68">
            <v>1</v>
          </cell>
        </row>
        <row r="69">
          <cell r="I69">
            <v>13.5</v>
          </cell>
          <cell r="L69">
            <v>1</v>
          </cell>
        </row>
        <row r="70">
          <cell r="I70">
            <v>12.5</v>
          </cell>
          <cell r="L70">
            <v>1</v>
          </cell>
        </row>
        <row r="71">
          <cell r="I71">
            <v>12.5</v>
          </cell>
          <cell r="L71">
            <v>1</v>
          </cell>
        </row>
        <row r="72">
          <cell r="I72">
            <v>8.5</v>
          </cell>
          <cell r="L72">
            <v>1</v>
          </cell>
        </row>
        <row r="73">
          <cell r="I73">
            <v>13.5</v>
          </cell>
          <cell r="L73">
            <v>1</v>
          </cell>
        </row>
        <row r="74">
          <cell r="I74">
            <v>11</v>
          </cell>
          <cell r="L74">
            <v>1</v>
          </cell>
        </row>
        <row r="75">
          <cell r="I75">
            <v>13.25</v>
          </cell>
          <cell r="L75">
            <v>1</v>
          </cell>
        </row>
        <row r="76">
          <cell r="I76">
            <v>11</v>
          </cell>
          <cell r="L76">
            <v>1</v>
          </cell>
        </row>
        <row r="77">
          <cell r="I77">
            <v>11</v>
          </cell>
          <cell r="L77">
            <v>1</v>
          </cell>
        </row>
        <row r="78">
          <cell r="I78">
            <v>11</v>
          </cell>
          <cell r="L78">
            <v>1</v>
          </cell>
        </row>
        <row r="79">
          <cell r="I79">
            <v>12</v>
          </cell>
          <cell r="L79">
            <v>1</v>
          </cell>
        </row>
        <row r="80">
          <cell r="I80">
            <v>11</v>
          </cell>
          <cell r="L80">
            <v>1</v>
          </cell>
        </row>
        <row r="81">
          <cell r="I81">
            <v>15.5</v>
          </cell>
          <cell r="L81">
            <v>1</v>
          </cell>
        </row>
        <row r="82">
          <cell r="I82">
            <v>12</v>
          </cell>
          <cell r="L82">
            <v>1</v>
          </cell>
        </row>
        <row r="83">
          <cell r="I83">
            <v>8</v>
          </cell>
          <cell r="L83">
            <v>1</v>
          </cell>
        </row>
        <row r="84">
          <cell r="I84">
            <v>12.25</v>
          </cell>
          <cell r="L84">
            <v>1</v>
          </cell>
        </row>
        <row r="85">
          <cell r="I85">
            <v>13</v>
          </cell>
          <cell r="L85">
            <v>1</v>
          </cell>
        </row>
        <row r="86">
          <cell r="I86">
            <v>8</v>
          </cell>
          <cell r="L86">
            <v>1</v>
          </cell>
        </row>
        <row r="87">
          <cell r="I87">
            <v>13.5</v>
          </cell>
          <cell r="L87">
            <v>1</v>
          </cell>
        </row>
        <row r="88">
          <cell r="I88">
            <v>7.5</v>
          </cell>
          <cell r="L88">
            <v>1</v>
          </cell>
        </row>
        <row r="89">
          <cell r="I89">
            <v>14</v>
          </cell>
          <cell r="L89">
            <v>1</v>
          </cell>
        </row>
        <row r="90">
          <cell r="I90">
            <v>15</v>
          </cell>
          <cell r="L90">
            <v>1</v>
          </cell>
        </row>
        <row r="91">
          <cell r="I91">
            <v>13.5</v>
          </cell>
          <cell r="L91">
            <v>1</v>
          </cell>
        </row>
        <row r="92">
          <cell r="I92">
            <v>9</v>
          </cell>
          <cell r="L92">
            <v>1</v>
          </cell>
        </row>
        <row r="93">
          <cell r="I93">
            <v>13.5</v>
          </cell>
          <cell r="L93">
            <v>1</v>
          </cell>
        </row>
        <row r="94">
          <cell r="I94">
            <v>15</v>
          </cell>
          <cell r="L94">
            <v>1</v>
          </cell>
        </row>
        <row r="95">
          <cell r="I95">
            <v>12.25</v>
          </cell>
          <cell r="L95">
            <v>1</v>
          </cell>
        </row>
        <row r="96">
          <cell r="I96">
            <v>11</v>
          </cell>
          <cell r="L96">
            <v>1</v>
          </cell>
        </row>
        <row r="97">
          <cell r="I97">
            <v>14</v>
          </cell>
          <cell r="L97">
            <v>1</v>
          </cell>
        </row>
        <row r="98">
          <cell r="I98">
            <v>10</v>
          </cell>
          <cell r="L98">
            <v>1</v>
          </cell>
        </row>
        <row r="99">
          <cell r="I99">
            <v>12.25</v>
          </cell>
          <cell r="L99">
            <v>1</v>
          </cell>
        </row>
        <row r="100">
          <cell r="I100">
            <v>10</v>
          </cell>
          <cell r="L100">
            <v>1</v>
          </cell>
        </row>
        <row r="101">
          <cell r="I101">
            <v>14</v>
          </cell>
          <cell r="L101">
            <v>1</v>
          </cell>
        </row>
        <row r="102">
          <cell r="I102">
            <v>10</v>
          </cell>
          <cell r="L102">
            <v>1</v>
          </cell>
        </row>
        <row r="103">
          <cell r="I103">
            <v>14</v>
          </cell>
          <cell r="L103">
            <v>1</v>
          </cell>
        </row>
        <row r="104">
          <cell r="I104">
            <v>15</v>
          </cell>
          <cell r="L104">
            <v>1</v>
          </cell>
        </row>
        <row r="105">
          <cell r="I105">
            <v>12.25</v>
          </cell>
          <cell r="L105">
            <v>1</v>
          </cell>
        </row>
        <row r="106">
          <cell r="I106">
            <v>8</v>
          </cell>
          <cell r="L106">
            <v>1</v>
          </cell>
        </row>
        <row r="107">
          <cell r="I107">
            <v>9.25</v>
          </cell>
          <cell r="L107">
            <v>1</v>
          </cell>
        </row>
        <row r="108">
          <cell r="I108">
            <v>10</v>
          </cell>
          <cell r="L108">
            <v>1</v>
          </cell>
        </row>
        <row r="109">
          <cell r="I109">
            <v>10</v>
          </cell>
          <cell r="L109">
            <v>1</v>
          </cell>
        </row>
        <row r="110">
          <cell r="I110">
            <v>12</v>
          </cell>
          <cell r="L110">
            <v>1</v>
          </cell>
        </row>
        <row r="111">
          <cell r="I111">
            <v>14</v>
          </cell>
          <cell r="L111">
            <v>1</v>
          </cell>
        </row>
        <row r="112">
          <cell r="I112">
            <v>15.25</v>
          </cell>
          <cell r="L112">
            <v>1</v>
          </cell>
        </row>
        <row r="113">
          <cell r="I113">
            <v>17.25</v>
          </cell>
          <cell r="L113">
            <v>1</v>
          </cell>
        </row>
        <row r="114">
          <cell r="I114">
            <v>6</v>
          </cell>
          <cell r="L114">
            <v>1</v>
          </cell>
        </row>
        <row r="115">
          <cell r="I115">
            <v>11.5</v>
          </cell>
          <cell r="L115">
            <v>1</v>
          </cell>
        </row>
        <row r="116">
          <cell r="I116">
            <v>10</v>
          </cell>
          <cell r="L116">
            <v>1</v>
          </cell>
        </row>
        <row r="117">
          <cell r="I117">
            <v>11</v>
          </cell>
          <cell r="L117">
            <v>1</v>
          </cell>
        </row>
        <row r="118">
          <cell r="I118">
            <v>10</v>
          </cell>
          <cell r="L118">
            <v>1</v>
          </cell>
        </row>
        <row r="119">
          <cell r="I119">
            <v>5.5</v>
          </cell>
          <cell r="L119">
            <v>1</v>
          </cell>
        </row>
        <row r="120">
          <cell r="I120">
            <v>13.5</v>
          </cell>
          <cell r="L120">
            <v>1</v>
          </cell>
        </row>
        <row r="121">
          <cell r="I121">
            <v>14</v>
          </cell>
          <cell r="L121">
            <v>1</v>
          </cell>
        </row>
        <row r="122">
          <cell r="I122">
            <v>11.5</v>
          </cell>
          <cell r="L122">
            <v>1</v>
          </cell>
        </row>
        <row r="123">
          <cell r="I123">
            <v>11.5</v>
          </cell>
          <cell r="L123">
            <v>1</v>
          </cell>
        </row>
        <row r="124">
          <cell r="I124">
            <v>8.5</v>
          </cell>
          <cell r="L124">
            <v>1</v>
          </cell>
        </row>
        <row r="125">
          <cell r="I125">
            <v>12.5</v>
          </cell>
          <cell r="L125">
            <v>1</v>
          </cell>
        </row>
        <row r="126">
          <cell r="I126">
            <v>11.5</v>
          </cell>
          <cell r="L126">
            <v>1</v>
          </cell>
        </row>
        <row r="127">
          <cell r="I127">
            <v>12.5</v>
          </cell>
          <cell r="L127">
            <v>1</v>
          </cell>
        </row>
        <row r="128">
          <cell r="I128">
            <v>12.5</v>
          </cell>
          <cell r="L128">
            <v>1</v>
          </cell>
        </row>
        <row r="129">
          <cell r="I129">
            <v>13</v>
          </cell>
          <cell r="L129">
            <v>1</v>
          </cell>
        </row>
        <row r="130">
          <cell r="I130">
            <v>14</v>
          </cell>
          <cell r="L130">
            <v>1</v>
          </cell>
        </row>
        <row r="131">
          <cell r="I131">
            <v>14</v>
          </cell>
          <cell r="L131">
            <v>1</v>
          </cell>
        </row>
        <row r="132">
          <cell r="I132">
            <v>15.5</v>
          </cell>
          <cell r="L132">
            <v>1</v>
          </cell>
        </row>
        <row r="133">
          <cell r="I133">
            <v>10</v>
          </cell>
          <cell r="L133">
            <v>1</v>
          </cell>
        </row>
        <row r="134">
          <cell r="I134">
            <v>11</v>
          </cell>
          <cell r="L134">
            <v>1</v>
          </cell>
        </row>
        <row r="135">
          <cell r="I135">
            <v>12</v>
          </cell>
          <cell r="L135">
            <v>1</v>
          </cell>
        </row>
        <row r="136">
          <cell r="I136">
            <v>13</v>
          </cell>
          <cell r="L136">
            <v>1</v>
          </cell>
        </row>
        <row r="137">
          <cell r="I137">
            <v>13</v>
          </cell>
          <cell r="L137">
            <v>1</v>
          </cell>
        </row>
        <row r="138">
          <cell r="I138">
            <v>10</v>
          </cell>
          <cell r="L138">
            <v>1</v>
          </cell>
        </row>
        <row r="139">
          <cell r="I139">
            <v>15</v>
          </cell>
          <cell r="L139">
            <v>1</v>
          </cell>
        </row>
        <row r="140">
          <cell r="I140">
            <v>8</v>
          </cell>
          <cell r="L140">
            <v>1</v>
          </cell>
        </row>
        <row r="141">
          <cell r="I141">
            <v>11</v>
          </cell>
          <cell r="L141">
            <v>1</v>
          </cell>
        </row>
        <row r="142">
          <cell r="I142">
            <v>8.5</v>
          </cell>
          <cell r="L142">
            <v>1</v>
          </cell>
        </row>
        <row r="143">
          <cell r="I143">
            <v>9</v>
          </cell>
          <cell r="L143">
            <v>1</v>
          </cell>
        </row>
        <row r="144">
          <cell r="I144">
            <v>10</v>
          </cell>
          <cell r="L144">
            <v>1</v>
          </cell>
        </row>
        <row r="145">
          <cell r="I145">
            <v>11</v>
          </cell>
          <cell r="L145">
            <v>1</v>
          </cell>
        </row>
        <row r="146">
          <cell r="I146">
            <v>10</v>
          </cell>
          <cell r="L146">
            <v>1</v>
          </cell>
        </row>
        <row r="147">
          <cell r="I147">
            <v>12</v>
          </cell>
          <cell r="L147">
            <v>1</v>
          </cell>
        </row>
        <row r="148">
          <cell r="I148">
            <v>13</v>
          </cell>
          <cell r="L148">
            <v>1</v>
          </cell>
        </row>
        <row r="149">
          <cell r="I149">
            <v>9</v>
          </cell>
          <cell r="L149">
            <v>1</v>
          </cell>
        </row>
        <row r="150">
          <cell r="I150">
            <v>11.75</v>
          </cell>
          <cell r="L150">
            <v>1</v>
          </cell>
        </row>
        <row r="151">
          <cell r="I151">
            <v>12.5</v>
          </cell>
          <cell r="L151">
            <v>1</v>
          </cell>
        </row>
        <row r="152">
          <cell r="I152">
            <v>11.5</v>
          </cell>
          <cell r="L152">
            <v>1</v>
          </cell>
        </row>
        <row r="153">
          <cell r="I153">
            <v>10</v>
          </cell>
          <cell r="L153">
            <v>1</v>
          </cell>
        </row>
        <row r="154">
          <cell r="I154">
            <v>10.5</v>
          </cell>
          <cell r="L154">
            <v>1</v>
          </cell>
        </row>
        <row r="155">
          <cell r="I155">
            <v>12</v>
          </cell>
          <cell r="L155">
            <v>1</v>
          </cell>
        </row>
        <row r="156">
          <cell r="I156">
            <v>14</v>
          </cell>
          <cell r="L156">
            <v>1</v>
          </cell>
        </row>
        <row r="157">
          <cell r="I157">
            <v>5</v>
          </cell>
          <cell r="L157">
            <v>1</v>
          </cell>
        </row>
        <row r="158">
          <cell r="I158">
            <v>11</v>
          </cell>
          <cell r="L158">
            <v>1</v>
          </cell>
        </row>
        <row r="159">
          <cell r="I159">
            <v>15.25</v>
          </cell>
          <cell r="L159">
            <v>1</v>
          </cell>
        </row>
        <row r="160">
          <cell r="I160">
            <v>13</v>
          </cell>
          <cell r="L160">
            <v>1</v>
          </cell>
        </row>
        <row r="161">
          <cell r="I161">
            <v>12.25</v>
          </cell>
          <cell r="L161">
            <v>1</v>
          </cell>
        </row>
        <row r="162">
          <cell r="I162">
            <v>12</v>
          </cell>
          <cell r="L162">
            <v>1</v>
          </cell>
        </row>
        <row r="163">
          <cell r="I163">
            <v>14</v>
          </cell>
          <cell r="L163">
            <v>1</v>
          </cell>
        </row>
        <row r="164">
          <cell r="I164">
            <v>9</v>
          </cell>
          <cell r="L164">
            <v>1</v>
          </cell>
        </row>
        <row r="165">
          <cell r="I165">
            <v>9.25</v>
          </cell>
          <cell r="L165">
            <v>1</v>
          </cell>
        </row>
        <row r="166">
          <cell r="I166">
            <v>11.5</v>
          </cell>
          <cell r="L166">
            <v>1</v>
          </cell>
        </row>
        <row r="167">
          <cell r="I167">
            <v>11</v>
          </cell>
          <cell r="L167">
            <v>1</v>
          </cell>
        </row>
        <row r="168">
          <cell r="I168">
            <v>6.5</v>
          </cell>
          <cell r="L168">
            <v>1</v>
          </cell>
        </row>
        <row r="169">
          <cell r="I169">
            <v>10</v>
          </cell>
          <cell r="L169">
            <v>1</v>
          </cell>
        </row>
        <row r="170">
          <cell r="I170">
            <v>4</v>
          </cell>
          <cell r="L170">
            <v>1</v>
          </cell>
        </row>
        <row r="171">
          <cell r="I171">
            <v>10</v>
          </cell>
          <cell r="L171">
            <v>1</v>
          </cell>
        </row>
        <row r="172">
          <cell r="I172">
            <v>12</v>
          </cell>
          <cell r="L172">
            <v>1</v>
          </cell>
        </row>
      </sheetData>
      <sheetData sheetId="7">
        <row r="13">
          <cell r="I13">
            <v>13.5</v>
          </cell>
          <cell r="L13">
            <v>1</v>
          </cell>
        </row>
        <row r="14">
          <cell r="I14">
            <v>8.5</v>
          </cell>
          <cell r="L14">
            <v>1</v>
          </cell>
        </row>
        <row r="15">
          <cell r="I15">
            <v>10</v>
          </cell>
          <cell r="L15">
            <v>1</v>
          </cell>
        </row>
        <row r="16">
          <cell r="I16">
            <v>12</v>
          </cell>
          <cell r="L16">
            <v>1</v>
          </cell>
        </row>
        <row r="17">
          <cell r="I17">
            <v>12</v>
          </cell>
          <cell r="L17">
            <v>1</v>
          </cell>
        </row>
        <row r="18">
          <cell r="I18">
            <v>10</v>
          </cell>
          <cell r="L18">
            <v>1</v>
          </cell>
        </row>
        <row r="19">
          <cell r="I19">
            <v>9</v>
          </cell>
          <cell r="L19">
            <v>1</v>
          </cell>
        </row>
        <row r="20">
          <cell r="I20">
            <v>10</v>
          </cell>
          <cell r="L20">
            <v>1</v>
          </cell>
        </row>
        <row r="21">
          <cell r="I21">
            <v>12</v>
          </cell>
          <cell r="L21">
            <v>1</v>
          </cell>
        </row>
        <row r="22">
          <cell r="I22">
            <v>13</v>
          </cell>
          <cell r="L22">
            <v>1</v>
          </cell>
        </row>
        <row r="23">
          <cell r="I23">
            <v>14</v>
          </cell>
          <cell r="L23">
            <v>1</v>
          </cell>
        </row>
        <row r="24">
          <cell r="I24">
            <v>12</v>
          </cell>
          <cell r="L24">
            <v>1</v>
          </cell>
        </row>
        <row r="25">
          <cell r="I25">
            <v>13</v>
          </cell>
          <cell r="L25">
            <v>1</v>
          </cell>
        </row>
        <row r="26">
          <cell r="I26">
            <v>13.5</v>
          </cell>
          <cell r="L26">
            <v>1</v>
          </cell>
        </row>
        <row r="27">
          <cell r="I27">
            <v>10</v>
          </cell>
          <cell r="L27">
            <v>1</v>
          </cell>
        </row>
        <row r="28">
          <cell r="I28">
            <v>11</v>
          </cell>
          <cell r="L28">
            <v>1</v>
          </cell>
        </row>
        <row r="29">
          <cell r="I29">
            <v>6</v>
          </cell>
          <cell r="L29">
            <v>1</v>
          </cell>
        </row>
        <row r="30">
          <cell r="I30">
            <v>13.5</v>
          </cell>
          <cell r="L30">
            <v>1</v>
          </cell>
        </row>
        <row r="31">
          <cell r="I31">
            <v>10</v>
          </cell>
          <cell r="L31">
            <v>1</v>
          </cell>
        </row>
        <row r="32">
          <cell r="I32">
            <v>7</v>
          </cell>
          <cell r="L32">
            <v>1</v>
          </cell>
        </row>
        <row r="33">
          <cell r="I33">
            <v>11.5</v>
          </cell>
          <cell r="L33">
            <v>1</v>
          </cell>
        </row>
        <row r="34">
          <cell r="I34">
            <v>13.5</v>
          </cell>
          <cell r="L34">
            <v>1</v>
          </cell>
        </row>
        <row r="35">
          <cell r="I35">
            <v>10.5</v>
          </cell>
          <cell r="L35">
            <v>1</v>
          </cell>
        </row>
        <row r="36">
          <cell r="I36">
            <v>12</v>
          </cell>
          <cell r="L36">
            <v>1</v>
          </cell>
        </row>
        <row r="37">
          <cell r="I37">
            <v>10</v>
          </cell>
          <cell r="L37">
            <v>1</v>
          </cell>
        </row>
        <row r="38">
          <cell r="I38">
            <v>13</v>
          </cell>
          <cell r="L38">
            <v>1</v>
          </cell>
        </row>
        <row r="39">
          <cell r="I39">
            <v>14</v>
          </cell>
          <cell r="L39">
            <v>1</v>
          </cell>
        </row>
        <row r="40">
          <cell r="I40">
            <v>12</v>
          </cell>
          <cell r="L40">
            <v>1</v>
          </cell>
        </row>
        <row r="41">
          <cell r="I41">
            <v>13</v>
          </cell>
          <cell r="L41">
            <v>1</v>
          </cell>
        </row>
        <row r="42">
          <cell r="I42">
            <v>10</v>
          </cell>
          <cell r="L42">
            <v>1</v>
          </cell>
        </row>
        <row r="43">
          <cell r="I43">
            <v>10</v>
          </cell>
          <cell r="L43">
            <v>1</v>
          </cell>
        </row>
        <row r="44">
          <cell r="I44">
            <v>13.5</v>
          </cell>
          <cell r="L44">
            <v>1</v>
          </cell>
        </row>
        <row r="45">
          <cell r="I45">
            <v>14</v>
          </cell>
          <cell r="L45">
            <v>1</v>
          </cell>
        </row>
        <row r="46">
          <cell r="I46">
            <v>10</v>
          </cell>
          <cell r="L46">
            <v>1</v>
          </cell>
        </row>
        <row r="47">
          <cell r="I47">
            <v>10</v>
          </cell>
          <cell r="L47">
            <v>1</v>
          </cell>
        </row>
        <row r="48">
          <cell r="I48">
            <v>12</v>
          </cell>
          <cell r="L48">
            <v>1</v>
          </cell>
        </row>
        <row r="49">
          <cell r="I49">
            <v>13</v>
          </cell>
          <cell r="L49">
            <v>1</v>
          </cell>
        </row>
        <row r="50">
          <cell r="I50">
            <v>13</v>
          </cell>
          <cell r="L50">
            <v>1</v>
          </cell>
        </row>
        <row r="51">
          <cell r="I51">
            <v>12</v>
          </cell>
          <cell r="L51">
            <v>1</v>
          </cell>
        </row>
        <row r="52">
          <cell r="I52">
            <v>10</v>
          </cell>
          <cell r="L52">
            <v>1</v>
          </cell>
        </row>
        <row r="53">
          <cell r="I53">
            <v>12</v>
          </cell>
          <cell r="L53">
            <v>1</v>
          </cell>
        </row>
        <row r="54">
          <cell r="I54">
            <v>13</v>
          </cell>
          <cell r="L54">
            <v>1</v>
          </cell>
        </row>
        <row r="55">
          <cell r="I55">
            <v>9</v>
          </cell>
          <cell r="L55">
            <v>1</v>
          </cell>
        </row>
        <row r="56">
          <cell r="I56">
            <v>13.5</v>
          </cell>
          <cell r="L56">
            <v>1</v>
          </cell>
        </row>
        <row r="57">
          <cell r="I57">
            <v>13.5</v>
          </cell>
          <cell r="L57">
            <v>1</v>
          </cell>
        </row>
        <row r="58">
          <cell r="I58">
            <v>13</v>
          </cell>
          <cell r="L58">
            <v>1</v>
          </cell>
        </row>
        <row r="59">
          <cell r="I59">
            <v>13.5</v>
          </cell>
          <cell r="L59">
            <v>1</v>
          </cell>
        </row>
        <row r="60">
          <cell r="I60">
            <v>9</v>
          </cell>
          <cell r="L60">
            <v>1</v>
          </cell>
        </row>
        <row r="61">
          <cell r="I61">
            <v>10</v>
          </cell>
          <cell r="L61">
            <v>1</v>
          </cell>
        </row>
        <row r="62">
          <cell r="I62">
            <v>12</v>
          </cell>
          <cell r="L62">
            <v>1</v>
          </cell>
        </row>
        <row r="63">
          <cell r="I63">
            <v>10.5</v>
          </cell>
          <cell r="L63">
            <v>1</v>
          </cell>
        </row>
        <row r="64">
          <cell r="I64">
            <v>16</v>
          </cell>
          <cell r="L64">
            <v>1</v>
          </cell>
        </row>
        <row r="65">
          <cell r="I65">
            <v>10</v>
          </cell>
          <cell r="L65">
            <v>1</v>
          </cell>
        </row>
        <row r="66">
          <cell r="I66">
            <v>14</v>
          </cell>
          <cell r="L66">
            <v>1</v>
          </cell>
        </row>
        <row r="67">
          <cell r="I67">
            <v>13</v>
          </cell>
          <cell r="L67">
            <v>1</v>
          </cell>
        </row>
        <row r="68">
          <cell r="I68">
            <v>9</v>
          </cell>
          <cell r="L68">
            <v>2</v>
          </cell>
        </row>
        <row r="69">
          <cell r="I69">
            <v>9</v>
          </cell>
          <cell r="L69">
            <v>1</v>
          </cell>
        </row>
        <row r="70">
          <cell r="I70">
            <v>6</v>
          </cell>
          <cell r="L70">
            <v>1</v>
          </cell>
        </row>
        <row r="71">
          <cell r="I71">
            <v>14</v>
          </cell>
          <cell r="L71">
            <v>1</v>
          </cell>
        </row>
        <row r="72">
          <cell r="I72">
            <v>11</v>
          </cell>
          <cell r="L72">
            <v>1</v>
          </cell>
        </row>
        <row r="73">
          <cell r="I73">
            <v>12</v>
          </cell>
          <cell r="L73">
            <v>1</v>
          </cell>
        </row>
        <row r="74">
          <cell r="I74">
            <v>10</v>
          </cell>
          <cell r="L74">
            <v>1</v>
          </cell>
        </row>
        <row r="75">
          <cell r="I75">
            <v>9</v>
          </cell>
          <cell r="L75">
            <v>1</v>
          </cell>
        </row>
        <row r="76">
          <cell r="I76">
            <v>13</v>
          </cell>
          <cell r="L76">
            <v>1</v>
          </cell>
        </row>
        <row r="77">
          <cell r="I77">
            <v>14</v>
          </cell>
          <cell r="L77">
            <v>1</v>
          </cell>
        </row>
        <row r="78">
          <cell r="I78">
            <v>12</v>
          </cell>
          <cell r="L78">
            <v>1</v>
          </cell>
        </row>
        <row r="79">
          <cell r="I79">
            <v>13</v>
          </cell>
          <cell r="L79">
            <v>1</v>
          </cell>
        </row>
        <row r="80">
          <cell r="I80">
            <v>10</v>
          </cell>
          <cell r="L80">
            <v>1</v>
          </cell>
        </row>
        <row r="81">
          <cell r="I81">
            <v>13.5</v>
          </cell>
          <cell r="L81">
            <v>1</v>
          </cell>
        </row>
        <row r="82">
          <cell r="I82">
            <v>12</v>
          </cell>
          <cell r="L82">
            <v>1</v>
          </cell>
        </row>
        <row r="83">
          <cell r="I83">
            <v>13.5</v>
          </cell>
          <cell r="L83">
            <v>1</v>
          </cell>
        </row>
        <row r="84">
          <cell r="I84">
            <v>13</v>
          </cell>
          <cell r="L84">
            <v>1</v>
          </cell>
        </row>
        <row r="85">
          <cell r="I85">
            <v>13.5</v>
          </cell>
          <cell r="L85">
            <v>1</v>
          </cell>
        </row>
        <row r="86">
          <cell r="I86">
            <v>12</v>
          </cell>
          <cell r="L86">
            <v>1</v>
          </cell>
        </row>
        <row r="87">
          <cell r="I87">
            <v>12</v>
          </cell>
          <cell r="L87">
            <v>1</v>
          </cell>
        </row>
        <row r="88">
          <cell r="I88">
            <v>12</v>
          </cell>
          <cell r="L88">
            <v>1</v>
          </cell>
        </row>
        <row r="89">
          <cell r="I89">
            <v>12</v>
          </cell>
          <cell r="L89">
            <v>1</v>
          </cell>
        </row>
        <row r="90">
          <cell r="I90">
            <v>11</v>
          </cell>
          <cell r="L90">
            <v>1</v>
          </cell>
        </row>
        <row r="91">
          <cell r="I91">
            <v>10</v>
          </cell>
          <cell r="L91">
            <v>1</v>
          </cell>
        </row>
        <row r="92">
          <cell r="I92">
            <v>14</v>
          </cell>
          <cell r="L92">
            <v>1</v>
          </cell>
        </row>
        <row r="93">
          <cell r="I93">
            <v>8.5</v>
          </cell>
          <cell r="L93">
            <v>1</v>
          </cell>
        </row>
        <row r="94">
          <cell r="I94">
            <v>13.5</v>
          </cell>
          <cell r="L94">
            <v>1</v>
          </cell>
        </row>
        <row r="95">
          <cell r="I95">
            <v>14</v>
          </cell>
          <cell r="L95">
            <v>1</v>
          </cell>
        </row>
        <row r="96">
          <cell r="I96">
            <v>12</v>
          </cell>
          <cell r="L96">
            <v>1</v>
          </cell>
        </row>
        <row r="97">
          <cell r="I97">
            <v>13</v>
          </cell>
          <cell r="L97">
            <v>1</v>
          </cell>
        </row>
        <row r="98">
          <cell r="I98">
            <v>13.5</v>
          </cell>
          <cell r="L98">
            <v>1</v>
          </cell>
        </row>
        <row r="99">
          <cell r="I99">
            <v>11.5</v>
          </cell>
          <cell r="L99">
            <v>1</v>
          </cell>
        </row>
        <row r="100">
          <cell r="I100">
            <v>10</v>
          </cell>
          <cell r="L100">
            <v>1</v>
          </cell>
        </row>
        <row r="101">
          <cell r="I101">
            <v>8</v>
          </cell>
          <cell r="L101">
            <v>1</v>
          </cell>
        </row>
        <row r="102">
          <cell r="I102">
            <v>12</v>
          </cell>
          <cell r="L102">
            <v>1</v>
          </cell>
        </row>
        <row r="103">
          <cell r="I103">
            <v>12</v>
          </cell>
          <cell r="L103">
            <v>1</v>
          </cell>
        </row>
        <row r="104">
          <cell r="I104">
            <v>14</v>
          </cell>
          <cell r="L104">
            <v>1</v>
          </cell>
        </row>
        <row r="105">
          <cell r="I105">
            <v>12</v>
          </cell>
          <cell r="L105">
            <v>1</v>
          </cell>
        </row>
        <row r="106">
          <cell r="I106">
            <v>11</v>
          </cell>
          <cell r="L106">
            <v>1</v>
          </cell>
        </row>
        <row r="107">
          <cell r="I107">
            <v>11</v>
          </cell>
          <cell r="L107">
            <v>1</v>
          </cell>
        </row>
        <row r="108">
          <cell r="I108">
            <v>10</v>
          </cell>
          <cell r="L108">
            <v>1</v>
          </cell>
        </row>
        <row r="109">
          <cell r="I109">
            <v>10</v>
          </cell>
          <cell r="L109">
            <v>1</v>
          </cell>
        </row>
        <row r="110">
          <cell r="I110">
            <v>13</v>
          </cell>
          <cell r="L110">
            <v>1</v>
          </cell>
        </row>
        <row r="111">
          <cell r="I111">
            <v>11</v>
          </cell>
          <cell r="L111">
            <v>1</v>
          </cell>
        </row>
        <row r="112">
          <cell r="I112">
            <v>15</v>
          </cell>
          <cell r="L112">
            <v>1</v>
          </cell>
        </row>
        <row r="113">
          <cell r="I113">
            <v>10</v>
          </cell>
          <cell r="L113">
            <v>1</v>
          </cell>
        </row>
        <row r="114">
          <cell r="I114">
            <v>12</v>
          </cell>
          <cell r="L114">
            <v>1</v>
          </cell>
        </row>
        <row r="115">
          <cell r="I115">
            <v>12.5</v>
          </cell>
          <cell r="L115">
            <v>1</v>
          </cell>
        </row>
        <row r="116">
          <cell r="I116">
            <v>11</v>
          </cell>
          <cell r="L116">
            <v>1</v>
          </cell>
        </row>
        <row r="117">
          <cell r="I117">
            <v>11</v>
          </cell>
          <cell r="L117">
            <v>1</v>
          </cell>
        </row>
        <row r="118">
          <cell r="I118">
            <v>13.5</v>
          </cell>
          <cell r="L118">
            <v>1</v>
          </cell>
        </row>
        <row r="119">
          <cell r="I119">
            <v>12.5</v>
          </cell>
          <cell r="L119">
            <v>1</v>
          </cell>
        </row>
        <row r="120">
          <cell r="I120">
            <v>13.5</v>
          </cell>
          <cell r="L120">
            <v>1</v>
          </cell>
        </row>
        <row r="121">
          <cell r="I121">
            <v>10</v>
          </cell>
          <cell r="L121">
            <v>1</v>
          </cell>
        </row>
        <row r="122">
          <cell r="I122">
            <v>15</v>
          </cell>
          <cell r="L122">
            <v>1</v>
          </cell>
        </row>
        <row r="123">
          <cell r="I123">
            <v>11</v>
          </cell>
          <cell r="L123">
            <v>1</v>
          </cell>
        </row>
        <row r="124">
          <cell r="I124">
            <v>12</v>
          </cell>
          <cell r="L124">
            <v>1</v>
          </cell>
        </row>
        <row r="125">
          <cell r="I125">
            <v>14</v>
          </cell>
          <cell r="L125">
            <v>1</v>
          </cell>
        </row>
        <row r="126">
          <cell r="I126">
            <v>11</v>
          </cell>
          <cell r="L126">
            <v>1</v>
          </cell>
        </row>
        <row r="127">
          <cell r="I127">
            <v>13.5</v>
          </cell>
          <cell r="L127">
            <v>1</v>
          </cell>
        </row>
        <row r="128">
          <cell r="I128">
            <v>11</v>
          </cell>
          <cell r="L128">
            <v>1</v>
          </cell>
        </row>
        <row r="129">
          <cell r="I129">
            <v>8.5</v>
          </cell>
          <cell r="L129">
            <v>1</v>
          </cell>
        </row>
        <row r="130">
          <cell r="I130">
            <v>8.5</v>
          </cell>
          <cell r="L130">
            <v>1</v>
          </cell>
        </row>
        <row r="131">
          <cell r="I131">
            <v>7</v>
          </cell>
          <cell r="L131">
            <v>1</v>
          </cell>
        </row>
        <row r="132">
          <cell r="I132">
            <v>15</v>
          </cell>
          <cell r="L132">
            <v>1</v>
          </cell>
        </row>
        <row r="133">
          <cell r="I133">
            <v>10</v>
          </cell>
          <cell r="L133">
            <v>1</v>
          </cell>
        </row>
        <row r="134">
          <cell r="I134">
            <v>10</v>
          </cell>
          <cell r="L134">
            <v>1</v>
          </cell>
        </row>
        <row r="135">
          <cell r="I135">
            <v>10</v>
          </cell>
          <cell r="L135">
            <v>1</v>
          </cell>
        </row>
        <row r="136">
          <cell r="I136">
            <v>13</v>
          </cell>
          <cell r="L136">
            <v>1</v>
          </cell>
        </row>
        <row r="137">
          <cell r="I137">
            <v>7</v>
          </cell>
          <cell r="L137">
            <v>1</v>
          </cell>
        </row>
        <row r="138">
          <cell r="I138">
            <v>12</v>
          </cell>
          <cell r="L138">
            <v>1</v>
          </cell>
        </row>
        <row r="139">
          <cell r="I139">
            <v>11.5</v>
          </cell>
          <cell r="L139">
            <v>1</v>
          </cell>
        </row>
        <row r="140">
          <cell r="I140">
            <v>11</v>
          </cell>
          <cell r="L140">
            <v>1</v>
          </cell>
        </row>
        <row r="141">
          <cell r="I141">
            <v>11</v>
          </cell>
          <cell r="L141">
            <v>1</v>
          </cell>
        </row>
        <row r="142">
          <cell r="I142">
            <v>13</v>
          </cell>
          <cell r="L142">
            <v>1</v>
          </cell>
        </row>
        <row r="143">
          <cell r="I143">
            <v>11.5</v>
          </cell>
          <cell r="L143">
            <v>1</v>
          </cell>
        </row>
        <row r="144">
          <cell r="I144">
            <v>13</v>
          </cell>
          <cell r="L144">
            <v>1</v>
          </cell>
        </row>
        <row r="145">
          <cell r="I145">
            <v>11</v>
          </cell>
          <cell r="L145">
            <v>1</v>
          </cell>
        </row>
        <row r="146">
          <cell r="I146">
            <v>13</v>
          </cell>
          <cell r="L146">
            <v>1</v>
          </cell>
        </row>
        <row r="147">
          <cell r="I147">
            <v>13</v>
          </cell>
          <cell r="L147">
            <v>1</v>
          </cell>
        </row>
        <row r="148">
          <cell r="I148">
            <v>13.5</v>
          </cell>
          <cell r="L148">
            <v>1</v>
          </cell>
        </row>
        <row r="149">
          <cell r="I149">
            <v>10.5</v>
          </cell>
          <cell r="L149">
            <v>1</v>
          </cell>
        </row>
        <row r="150">
          <cell r="I150">
            <v>9</v>
          </cell>
          <cell r="L150">
            <v>1</v>
          </cell>
        </row>
        <row r="151">
          <cell r="I151">
            <v>12</v>
          </cell>
          <cell r="L151">
            <v>1</v>
          </cell>
        </row>
        <row r="152">
          <cell r="I152">
            <v>9.5</v>
          </cell>
          <cell r="L152">
            <v>1</v>
          </cell>
        </row>
        <row r="153">
          <cell r="I153">
            <v>11</v>
          </cell>
          <cell r="L153">
            <v>1</v>
          </cell>
        </row>
        <row r="154">
          <cell r="I154">
            <v>11</v>
          </cell>
          <cell r="L154">
            <v>1</v>
          </cell>
        </row>
        <row r="155">
          <cell r="I155">
            <v>10</v>
          </cell>
          <cell r="L155">
            <v>1</v>
          </cell>
        </row>
        <row r="156">
          <cell r="I156">
            <v>10</v>
          </cell>
          <cell r="L156">
            <v>1</v>
          </cell>
        </row>
        <row r="157">
          <cell r="I157">
            <v>7.5</v>
          </cell>
          <cell r="L157">
            <v>1</v>
          </cell>
        </row>
        <row r="158">
          <cell r="I158">
            <v>12</v>
          </cell>
          <cell r="L158">
            <v>1</v>
          </cell>
        </row>
        <row r="159">
          <cell r="I159">
            <v>9</v>
          </cell>
          <cell r="L159">
            <v>1</v>
          </cell>
        </row>
        <row r="160">
          <cell r="I160">
            <v>13</v>
          </cell>
          <cell r="L160">
            <v>1</v>
          </cell>
        </row>
        <row r="161">
          <cell r="I161">
            <v>12.5</v>
          </cell>
          <cell r="L161">
            <v>1</v>
          </cell>
        </row>
        <row r="162">
          <cell r="I162">
            <v>12</v>
          </cell>
          <cell r="L162">
            <v>1</v>
          </cell>
        </row>
        <row r="163">
          <cell r="I163">
            <v>14</v>
          </cell>
          <cell r="L163">
            <v>1</v>
          </cell>
        </row>
        <row r="164">
          <cell r="I164">
            <v>8</v>
          </cell>
          <cell r="L164">
            <v>1</v>
          </cell>
        </row>
        <row r="165">
          <cell r="I165">
            <v>11</v>
          </cell>
          <cell r="L165">
            <v>1</v>
          </cell>
        </row>
        <row r="166">
          <cell r="I166">
            <v>13</v>
          </cell>
          <cell r="L166">
            <v>1</v>
          </cell>
        </row>
        <row r="167">
          <cell r="I167">
            <v>13</v>
          </cell>
          <cell r="L167">
            <v>1</v>
          </cell>
        </row>
        <row r="168">
          <cell r="I168">
            <v>14</v>
          </cell>
          <cell r="L168">
            <v>1</v>
          </cell>
        </row>
        <row r="169">
          <cell r="I169">
            <v>11</v>
          </cell>
          <cell r="L169">
            <v>1</v>
          </cell>
        </row>
        <row r="170">
          <cell r="I170">
            <v>13</v>
          </cell>
          <cell r="L170">
            <v>1</v>
          </cell>
        </row>
        <row r="171">
          <cell r="I171">
            <v>10.5</v>
          </cell>
          <cell r="L171">
            <v>1</v>
          </cell>
        </row>
        <row r="172">
          <cell r="I172">
            <v>13.5</v>
          </cell>
          <cell r="L172">
            <v>1</v>
          </cell>
        </row>
      </sheetData>
      <sheetData sheetId="8">
        <row r="13">
          <cell r="P13">
            <v>8.1111111111111125</v>
          </cell>
          <cell r="Q13">
            <v>6</v>
          </cell>
          <cell r="S13">
            <v>1</v>
          </cell>
        </row>
        <row r="14">
          <cell r="P14">
            <v>10.85</v>
          </cell>
          <cell r="Q14">
            <v>18</v>
          </cell>
          <cell r="S14">
            <v>2</v>
          </cell>
        </row>
        <row r="15">
          <cell r="P15">
            <v>10.055555555555555</v>
          </cell>
          <cell r="Q15">
            <v>18</v>
          </cell>
          <cell r="S15">
            <v>2</v>
          </cell>
        </row>
        <row r="16">
          <cell r="P16">
            <v>10.694444444444445</v>
          </cell>
          <cell r="Q16">
            <v>18</v>
          </cell>
          <cell r="S16">
            <v>1</v>
          </cell>
        </row>
        <row r="17">
          <cell r="P17">
            <v>5.5555555555555562</v>
          </cell>
          <cell r="Q17">
            <v>6</v>
          </cell>
          <cell r="S17">
            <v>1</v>
          </cell>
        </row>
        <row r="18">
          <cell r="P18">
            <v>9.2666666666666675</v>
          </cell>
          <cell r="Q18">
            <v>0</v>
          </cell>
          <cell r="S18">
            <v>2</v>
          </cell>
        </row>
        <row r="19">
          <cell r="P19">
            <v>7.8888888888888884</v>
          </cell>
          <cell r="Q19">
            <v>6</v>
          </cell>
          <cell r="S19">
            <v>1</v>
          </cell>
        </row>
        <row r="20">
          <cell r="P20">
            <v>6.8055555555555562</v>
          </cell>
          <cell r="Q20">
            <v>6</v>
          </cell>
          <cell r="S20">
            <v>1</v>
          </cell>
        </row>
        <row r="21">
          <cell r="P21">
            <v>4.25</v>
          </cell>
          <cell r="Q21">
            <v>0</v>
          </cell>
          <cell r="S21">
            <v>2</v>
          </cell>
        </row>
        <row r="22">
          <cell r="P22">
            <v>6.9444444444444438</v>
          </cell>
          <cell r="Q22">
            <v>6</v>
          </cell>
          <cell r="S22">
            <v>1</v>
          </cell>
        </row>
        <row r="23">
          <cell r="P23">
            <v>7.5</v>
          </cell>
          <cell r="Q23">
            <v>0</v>
          </cell>
          <cell r="S23">
            <v>1</v>
          </cell>
        </row>
        <row r="24">
          <cell r="P24">
            <v>10.933333333333332</v>
          </cell>
          <cell r="Q24">
            <v>18</v>
          </cell>
          <cell r="S24">
            <v>2</v>
          </cell>
        </row>
        <row r="25">
          <cell r="P25">
            <v>9.9988888888888869</v>
          </cell>
          <cell r="Q25">
            <v>18</v>
          </cell>
          <cell r="S25">
            <v>2</v>
          </cell>
        </row>
        <row r="26">
          <cell r="P26">
            <v>9.2166666666666668</v>
          </cell>
          <cell r="Q26">
            <v>0</v>
          </cell>
          <cell r="S26">
            <v>2</v>
          </cell>
        </row>
        <row r="27">
          <cell r="P27">
            <v>5.6944444444444455</v>
          </cell>
          <cell r="Q27">
            <v>0</v>
          </cell>
          <cell r="S27">
            <v>1</v>
          </cell>
        </row>
        <row r="28">
          <cell r="P28">
            <v>7.7222222222222223</v>
          </cell>
          <cell r="Q28">
            <v>6</v>
          </cell>
          <cell r="S28">
            <v>1</v>
          </cell>
        </row>
        <row r="29">
          <cell r="P29">
            <v>9.3666666666666671</v>
          </cell>
          <cell r="Q29">
            <v>6</v>
          </cell>
          <cell r="S29">
            <v>2</v>
          </cell>
        </row>
        <row r="30">
          <cell r="P30">
            <v>11.216666666666667</v>
          </cell>
          <cell r="Q30">
            <v>18</v>
          </cell>
          <cell r="S30">
            <v>2</v>
          </cell>
        </row>
        <row r="31">
          <cell r="P31">
            <v>4.1111111111111116</v>
          </cell>
          <cell r="Q31">
            <v>0</v>
          </cell>
          <cell r="S31">
            <v>2</v>
          </cell>
        </row>
        <row r="32">
          <cell r="P32">
            <v>6.0555555555555545</v>
          </cell>
          <cell r="Q32">
            <v>6</v>
          </cell>
          <cell r="S32">
            <v>2</v>
          </cell>
        </row>
        <row r="33">
          <cell r="P33">
            <v>8.3888888888888893</v>
          </cell>
          <cell r="Q33">
            <v>6</v>
          </cell>
          <cell r="S33">
            <v>1</v>
          </cell>
        </row>
        <row r="34">
          <cell r="P34">
            <v>10.666666666666666</v>
          </cell>
          <cell r="Q34">
            <v>18</v>
          </cell>
          <cell r="S34">
            <v>2</v>
          </cell>
        </row>
        <row r="35">
          <cell r="P35">
            <v>8.9833333333333325</v>
          </cell>
          <cell r="Q35">
            <v>6</v>
          </cell>
          <cell r="S35">
            <v>2</v>
          </cell>
        </row>
        <row r="36">
          <cell r="P36">
            <v>9.5666666666666664</v>
          </cell>
          <cell r="Q36">
            <v>12</v>
          </cell>
          <cell r="S36">
            <v>2</v>
          </cell>
        </row>
        <row r="37">
          <cell r="P37">
            <v>12.283333333333333</v>
          </cell>
          <cell r="Q37">
            <v>18</v>
          </cell>
          <cell r="S37">
            <v>2</v>
          </cell>
        </row>
        <row r="38">
          <cell r="P38">
            <v>10</v>
          </cell>
          <cell r="Q38">
            <v>18</v>
          </cell>
          <cell r="S38">
            <v>2</v>
          </cell>
        </row>
        <row r="39">
          <cell r="P39">
            <v>8.3333333333333339</v>
          </cell>
          <cell r="Q39">
            <v>6</v>
          </cell>
          <cell r="S39">
            <v>1</v>
          </cell>
        </row>
        <row r="40">
          <cell r="P40">
            <v>10</v>
          </cell>
          <cell r="Q40">
            <v>18</v>
          </cell>
          <cell r="S40">
            <v>2</v>
          </cell>
        </row>
        <row r="41">
          <cell r="P41">
            <v>10</v>
          </cell>
          <cell r="Q41">
            <v>18</v>
          </cell>
          <cell r="S41">
            <v>2</v>
          </cell>
        </row>
        <row r="42">
          <cell r="P42">
            <v>10.067777777777778</v>
          </cell>
          <cell r="Q42">
            <v>18</v>
          </cell>
          <cell r="S42">
            <v>2</v>
          </cell>
        </row>
        <row r="43">
          <cell r="P43">
            <v>6</v>
          </cell>
          <cell r="Q43">
            <v>0</v>
          </cell>
          <cell r="S43">
            <v>2</v>
          </cell>
        </row>
        <row r="44">
          <cell r="P44">
            <v>7.2777777777777786</v>
          </cell>
          <cell r="Q44">
            <v>6</v>
          </cell>
          <cell r="S44">
            <v>1</v>
          </cell>
        </row>
        <row r="45">
          <cell r="P45">
            <v>9.1333333333333329</v>
          </cell>
          <cell r="Q45">
            <v>12</v>
          </cell>
          <cell r="S45">
            <v>2</v>
          </cell>
        </row>
        <row r="46">
          <cell r="P46">
            <v>11.866666666666667</v>
          </cell>
          <cell r="Q46">
            <v>18</v>
          </cell>
          <cell r="S46">
            <v>2</v>
          </cell>
        </row>
        <row r="47">
          <cell r="P47">
            <v>11.434444444444445</v>
          </cell>
          <cell r="Q47">
            <v>18</v>
          </cell>
          <cell r="S47">
            <v>2</v>
          </cell>
        </row>
        <row r="48">
          <cell r="P48">
            <v>5.8611111111111116</v>
          </cell>
          <cell r="Q48">
            <v>6</v>
          </cell>
          <cell r="S48">
            <v>2</v>
          </cell>
        </row>
        <row r="49">
          <cell r="P49">
            <v>7.3888888888888893</v>
          </cell>
          <cell r="Q49">
            <v>6</v>
          </cell>
          <cell r="S49">
            <v>1</v>
          </cell>
        </row>
        <row r="50">
          <cell r="P50">
            <v>11.116666666666667</v>
          </cell>
          <cell r="Q50">
            <v>18</v>
          </cell>
          <cell r="S50">
            <v>2</v>
          </cell>
        </row>
        <row r="51">
          <cell r="P51">
            <v>10.75</v>
          </cell>
          <cell r="Q51">
            <v>18</v>
          </cell>
          <cell r="S51">
            <v>2</v>
          </cell>
        </row>
        <row r="52">
          <cell r="P52">
            <v>8.0555555555555554</v>
          </cell>
          <cell r="Q52">
            <v>6</v>
          </cell>
          <cell r="S52">
            <v>1</v>
          </cell>
        </row>
        <row r="53">
          <cell r="P53">
            <v>9.0388888888888896</v>
          </cell>
          <cell r="Q53">
            <v>6</v>
          </cell>
          <cell r="S53">
            <v>2</v>
          </cell>
        </row>
        <row r="54">
          <cell r="P54">
            <v>9.1666666666666661</v>
          </cell>
          <cell r="Q54">
            <v>12</v>
          </cell>
          <cell r="S54">
            <v>2</v>
          </cell>
        </row>
        <row r="55">
          <cell r="P55">
            <v>5.25</v>
          </cell>
          <cell r="Q55">
            <v>6</v>
          </cell>
          <cell r="S55">
            <v>1</v>
          </cell>
        </row>
        <row r="56">
          <cell r="P56">
            <v>8.2444444444444454</v>
          </cell>
          <cell r="Q56">
            <v>12</v>
          </cell>
          <cell r="S56">
            <v>1</v>
          </cell>
        </row>
        <row r="57">
          <cell r="P57">
            <v>8.2888888888888896</v>
          </cell>
          <cell r="Q57">
            <v>6</v>
          </cell>
          <cell r="S57">
            <v>2</v>
          </cell>
        </row>
        <row r="58">
          <cell r="P58">
            <v>7.666666666666667</v>
          </cell>
          <cell r="Q58">
            <v>6</v>
          </cell>
          <cell r="S58">
            <v>2</v>
          </cell>
        </row>
        <row r="59">
          <cell r="P59">
            <v>9.3055555555555554</v>
          </cell>
          <cell r="Q59">
            <v>6</v>
          </cell>
          <cell r="S59">
            <v>2</v>
          </cell>
        </row>
        <row r="60">
          <cell r="P60">
            <v>7.5555555555555545</v>
          </cell>
          <cell r="Q60">
            <v>6</v>
          </cell>
          <cell r="S60">
            <v>1</v>
          </cell>
        </row>
        <row r="61">
          <cell r="P61">
            <v>6.1944444444444438</v>
          </cell>
          <cell r="Q61">
            <v>6</v>
          </cell>
          <cell r="S61">
            <v>2</v>
          </cell>
        </row>
        <row r="62">
          <cell r="P62">
            <v>13.261111111111111</v>
          </cell>
          <cell r="Q62">
            <v>18</v>
          </cell>
          <cell r="S62">
            <v>2</v>
          </cell>
        </row>
        <row r="63">
          <cell r="P63">
            <v>12.433333333333332</v>
          </cell>
          <cell r="Q63">
            <v>18</v>
          </cell>
          <cell r="S63">
            <v>2</v>
          </cell>
        </row>
        <row r="64">
          <cell r="P64">
            <v>6.3888888888888893</v>
          </cell>
          <cell r="Q64">
            <v>6</v>
          </cell>
          <cell r="S64">
            <v>1</v>
          </cell>
        </row>
        <row r="65">
          <cell r="P65">
            <v>8.8611111111111125</v>
          </cell>
          <cell r="Q65">
            <v>6</v>
          </cell>
          <cell r="S65">
            <v>1</v>
          </cell>
        </row>
        <row r="66">
          <cell r="P66">
            <v>9.4</v>
          </cell>
          <cell r="Q66">
            <v>12</v>
          </cell>
          <cell r="S66">
            <v>2</v>
          </cell>
        </row>
        <row r="67">
          <cell r="P67">
            <v>6.583333333333333</v>
          </cell>
          <cell r="Q67">
            <v>6</v>
          </cell>
          <cell r="S67">
            <v>1</v>
          </cell>
        </row>
        <row r="68">
          <cell r="P68">
            <v>9.6388888888888875</v>
          </cell>
          <cell r="Q68">
            <v>6</v>
          </cell>
          <cell r="S68">
            <v>2</v>
          </cell>
        </row>
        <row r="69">
          <cell r="P69">
            <v>11.155555555555557</v>
          </cell>
          <cell r="Q69">
            <v>18</v>
          </cell>
          <cell r="S69">
            <v>2</v>
          </cell>
        </row>
        <row r="70">
          <cell r="P70">
            <v>10.027777777777779</v>
          </cell>
          <cell r="Q70">
            <v>18</v>
          </cell>
          <cell r="S70">
            <v>1</v>
          </cell>
        </row>
        <row r="71">
          <cell r="P71">
            <v>8.1666666666666661</v>
          </cell>
          <cell r="Q71">
            <v>0</v>
          </cell>
          <cell r="S71">
            <v>2</v>
          </cell>
        </row>
        <row r="72">
          <cell r="P72">
            <v>8.8888888888888875</v>
          </cell>
          <cell r="Q72">
            <v>12</v>
          </cell>
          <cell r="S72">
            <v>1</v>
          </cell>
        </row>
        <row r="73">
          <cell r="P73">
            <v>8.9</v>
          </cell>
          <cell r="Q73">
            <v>0</v>
          </cell>
          <cell r="S73">
            <v>2</v>
          </cell>
        </row>
        <row r="74">
          <cell r="P74">
            <v>8.6</v>
          </cell>
          <cell r="Q74">
            <v>12</v>
          </cell>
          <cell r="S74">
            <v>2</v>
          </cell>
        </row>
        <row r="75">
          <cell r="P75">
            <v>8.3611111111111125</v>
          </cell>
          <cell r="Q75">
            <v>6</v>
          </cell>
          <cell r="S75">
            <v>1</v>
          </cell>
        </row>
        <row r="76">
          <cell r="P76">
            <v>4.3611111111111107</v>
          </cell>
          <cell r="Q76">
            <v>0</v>
          </cell>
          <cell r="S76">
            <v>2</v>
          </cell>
        </row>
        <row r="77">
          <cell r="P77">
            <v>6.833333333333333</v>
          </cell>
          <cell r="Q77">
            <v>6</v>
          </cell>
          <cell r="S77">
            <v>1</v>
          </cell>
        </row>
        <row r="78">
          <cell r="P78">
            <v>6.7777777777777786</v>
          </cell>
          <cell r="Q78">
            <v>6</v>
          </cell>
          <cell r="S78">
            <v>1</v>
          </cell>
        </row>
        <row r="79">
          <cell r="P79">
            <v>6.833333333333333</v>
          </cell>
          <cell r="Q79">
            <v>0</v>
          </cell>
          <cell r="S79">
            <v>1</v>
          </cell>
        </row>
        <row r="80">
          <cell r="P80">
            <v>11.416666666666666</v>
          </cell>
          <cell r="Q80">
            <v>18</v>
          </cell>
          <cell r="S80">
            <v>2</v>
          </cell>
        </row>
        <row r="81">
          <cell r="P81">
            <v>7.7777777777777786</v>
          </cell>
          <cell r="Q81">
            <v>6</v>
          </cell>
          <cell r="S81">
            <v>1</v>
          </cell>
        </row>
        <row r="82">
          <cell r="P82">
            <v>7.2777777777777777</v>
          </cell>
          <cell r="Q82">
            <v>6</v>
          </cell>
          <cell r="S82">
            <v>2</v>
          </cell>
        </row>
        <row r="83">
          <cell r="P83">
            <v>9.2777777777777768</v>
          </cell>
          <cell r="Q83">
            <v>12</v>
          </cell>
          <cell r="S83">
            <v>2</v>
          </cell>
        </row>
        <row r="84">
          <cell r="P84">
            <v>8.9</v>
          </cell>
          <cell r="Q84">
            <v>6</v>
          </cell>
          <cell r="S84">
            <v>2</v>
          </cell>
        </row>
        <row r="85">
          <cell r="P85">
            <v>4.8055555555555554</v>
          </cell>
          <cell r="Q85">
            <v>0</v>
          </cell>
          <cell r="S85">
            <v>2</v>
          </cell>
        </row>
        <row r="86">
          <cell r="P86">
            <v>8.0833333333333339</v>
          </cell>
          <cell r="Q86">
            <v>6</v>
          </cell>
          <cell r="S86">
            <v>1</v>
          </cell>
        </row>
        <row r="87">
          <cell r="P87">
            <v>9.0055555555555546</v>
          </cell>
          <cell r="Q87">
            <v>0</v>
          </cell>
          <cell r="S87">
            <v>2</v>
          </cell>
        </row>
        <row r="88">
          <cell r="P88">
            <v>7.6111111111111116</v>
          </cell>
          <cell r="Q88">
            <v>12</v>
          </cell>
          <cell r="S88">
            <v>1</v>
          </cell>
        </row>
        <row r="89">
          <cell r="P89">
            <v>11.388888888888888</v>
          </cell>
          <cell r="Q89">
            <v>18</v>
          </cell>
          <cell r="S89">
            <v>2</v>
          </cell>
        </row>
        <row r="90">
          <cell r="P90">
            <v>10.966666666666667</v>
          </cell>
          <cell r="Q90">
            <v>18</v>
          </cell>
          <cell r="S90">
            <v>2</v>
          </cell>
        </row>
        <row r="91">
          <cell r="P91">
            <v>8.3333333333333339</v>
          </cell>
          <cell r="Q91">
            <v>6</v>
          </cell>
          <cell r="S91">
            <v>1</v>
          </cell>
        </row>
        <row r="92">
          <cell r="P92">
            <v>7.6111111111111116</v>
          </cell>
          <cell r="Q92">
            <v>6</v>
          </cell>
          <cell r="S92">
            <v>1</v>
          </cell>
        </row>
        <row r="93">
          <cell r="P93">
            <v>6.5</v>
          </cell>
          <cell r="Q93">
            <v>6</v>
          </cell>
          <cell r="S93">
            <v>1</v>
          </cell>
        </row>
        <row r="94">
          <cell r="P94">
            <v>3.9722222222222219</v>
          </cell>
          <cell r="Q94">
            <v>0</v>
          </cell>
          <cell r="S94">
            <v>2</v>
          </cell>
        </row>
        <row r="95">
          <cell r="P95">
            <v>9.3777777777777782</v>
          </cell>
          <cell r="Q95">
            <v>6</v>
          </cell>
          <cell r="S95">
            <v>2</v>
          </cell>
        </row>
        <row r="96">
          <cell r="P96">
            <v>6.0459259259259257</v>
          </cell>
          <cell r="Q96">
            <v>6</v>
          </cell>
          <cell r="S96">
            <v>1</v>
          </cell>
        </row>
        <row r="97">
          <cell r="P97">
            <v>7.89</v>
          </cell>
          <cell r="Q97">
            <v>6</v>
          </cell>
          <cell r="S97">
            <v>1</v>
          </cell>
        </row>
        <row r="98">
          <cell r="P98">
            <v>10.001111111111111</v>
          </cell>
          <cell r="Q98">
            <v>18</v>
          </cell>
          <cell r="S98">
            <v>2</v>
          </cell>
        </row>
        <row r="99">
          <cell r="P99">
            <v>9.2777777777777768</v>
          </cell>
          <cell r="Q99">
            <v>12</v>
          </cell>
          <cell r="S99">
            <v>1</v>
          </cell>
        </row>
        <row r="100">
          <cell r="P100">
            <v>6.666666666666667</v>
          </cell>
          <cell r="Q100">
            <v>0</v>
          </cell>
          <cell r="S100">
            <v>1</v>
          </cell>
        </row>
        <row r="101">
          <cell r="P101">
            <v>6.5</v>
          </cell>
          <cell r="Q101">
            <v>6</v>
          </cell>
          <cell r="S101">
            <v>2</v>
          </cell>
        </row>
        <row r="102">
          <cell r="P102">
            <v>8.7788888888888881</v>
          </cell>
          <cell r="Q102">
            <v>12</v>
          </cell>
          <cell r="S102">
            <v>2</v>
          </cell>
        </row>
        <row r="103">
          <cell r="P103">
            <v>8.9833333333333325</v>
          </cell>
          <cell r="Q103">
            <v>12</v>
          </cell>
          <cell r="S103">
            <v>2</v>
          </cell>
        </row>
        <row r="104">
          <cell r="P104">
            <v>9.0499999999999989</v>
          </cell>
          <cell r="Q104">
            <v>12</v>
          </cell>
          <cell r="S104">
            <v>2</v>
          </cell>
        </row>
        <row r="105">
          <cell r="P105">
            <v>8.3888888888888875</v>
          </cell>
          <cell r="Q105">
            <v>6</v>
          </cell>
          <cell r="S105">
            <v>1</v>
          </cell>
        </row>
        <row r="106">
          <cell r="P106">
            <v>6.5</v>
          </cell>
          <cell r="Q106">
            <v>6</v>
          </cell>
          <cell r="S106">
            <v>1</v>
          </cell>
        </row>
        <row r="107">
          <cell r="P107">
            <v>10</v>
          </cell>
          <cell r="Q107">
            <v>18</v>
          </cell>
          <cell r="S107">
            <v>1</v>
          </cell>
        </row>
        <row r="108">
          <cell r="P108">
            <v>5.916666666666667</v>
          </cell>
          <cell r="Q108">
            <v>0</v>
          </cell>
          <cell r="S108">
            <v>2</v>
          </cell>
        </row>
        <row r="109">
          <cell r="P109">
            <v>7.6107407407407406</v>
          </cell>
          <cell r="Q109">
            <v>6</v>
          </cell>
          <cell r="S109">
            <v>1</v>
          </cell>
        </row>
        <row r="110">
          <cell r="P110">
            <v>9.9166666666666661</v>
          </cell>
          <cell r="Q110">
            <v>12</v>
          </cell>
          <cell r="S110">
            <v>2</v>
          </cell>
        </row>
        <row r="111">
          <cell r="P111">
            <v>6.9722222222222223</v>
          </cell>
          <cell r="Q111">
            <v>6</v>
          </cell>
          <cell r="S111">
            <v>1</v>
          </cell>
        </row>
        <row r="112">
          <cell r="P112">
            <v>10</v>
          </cell>
          <cell r="Q112">
            <v>18</v>
          </cell>
          <cell r="S112">
            <v>1</v>
          </cell>
        </row>
        <row r="113">
          <cell r="P113">
            <v>9.0033333333333321</v>
          </cell>
          <cell r="Q113">
            <v>6</v>
          </cell>
          <cell r="S113">
            <v>1</v>
          </cell>
        </row>
        <row r="114">
          <cell r="P114">
            <v>8.7777777777777768</v>
          </cell>
          <cell r="Q114">
            <v>12</v>
          </cell>
          <cell r="S114">
            <v>1</v>
          </cell>
        </row>
        <row r="115">
          <cell r="P115">
            <v>7.5</v>
          </cell>
          <cell r="Q115">
            <v>6</v>
          </cell>
          <cell r="S115">
            <v>1</v>
          </cell>
        </row>
        <row r="116">
          <cell r="P116">
            <v>11.47777777777778</v>
          </cell>
          <cell r="Q116">
            <v>18</v>
          </cell>
          <cell r="S116">
            <v>2</v>
          </cell>
        </row>
        <row r="117">
          <cell r="P117">
            <v>8.7388888888888889</v>
          </cell>
          <cell r="Q117">
            <v>12</v>
          </cell>
          <cell r="S117">
            <v>2</v>
          </cell>
        </row>
        <row r="118">
          <cell r="P118">
            <v>7.6111111111111116</v>
          </cell>
          <cell r="Q118">
            <v>6</v>
          </cell>
          <cell r="S118">
            <v>2</v>
          </cell>
        </row>
        <row r="119">
          <cell r="P119">
            <v>7.8055555555555562</v>
          </cell>
          <cell r="Q119">
            <v>6</v>
          </cell>
          <cell r="S119">
            <v>1</v>
          </cell>
        </row>
        <row r="120">
          <cell r="P120">
            <v>8.2222222222222232</v>
          </cell>
          <cell r="Q120">
            <v>6</v>
          </cell>
          <cell r="S120">
            <v>1</v>
          </cell>
        </row>
        <row r="121">
          <cell r="P121">
            <v>9.5333333333333332</v>
          </cell>
          <cell r="Q121">
            <v>12</v>
          </cell>
          <cell r="S121">
            <v>2</v>
          </cell>
        </row>
        <row r="122">
          <cell r="P122">
            <v>8.5277777777777768</v>
          </cell>
          <cell r="Q122">
            <v>12</v>
          </cell>
          <cell r="S122">
            <v>1</v>
          </cell>
        </row>
        <row r="123">
          <cell r="P123">
            <v>8.3611111111111107</v>
          </cell>
          <cell r="Q123">
            <v>12</v>
          </cell>
          <cell r="S123">
            <v>1</v>
          </cell>
        </row>
        <row r="124">
          <cell r="P124">
            <v>6.1388888888888893</v>
          </cell>
          <cell r="Q124">
            <v>0</v>
          </cell>
          <cell r="S124">
            <v>1</v>
          </cell>
        </row>
        <row r="125">
          <cell r="P125">
            <v>8.5555555555555554</v>
          </cell>
          <cell r="Q125">
            <v>12</v>
          </cell>
          <cell r="S125">
            <v>1</v>
          </cell>
        </row>
        <row r="126">
          <cell r="P126">
            <v>9.5666666666666664</v>
          </cell>
          <cell r="Q126">
            <v>12</v>
          </cell>
          <cell r="S126">
            <v>2</v>
          </cell>
        </row>
        <row r="127">
          <cell r="P127">
            <v>9.4500000000000011</v>
          </cell>
          <cell r="Q127">
            <v>6</v>
          </cell>
          <cell r="S127">
            <v>2</v>
          </cell>
        </row>
        <row r="128">
          <cell r="P128">
            <v>9.1</v>
          </cell>
          <cell r="Q128">
            <v>12</v>
          </cell>
          <cell r="S128">
            <v>2</v>
          </cell>
        </row>
        <row r="129">
          <cell r="P129">
            <v>8.0555555555555554</v>
          </cell>
          <cell r="Q129">
            <v>6</v>
          </cell>
          <cell r="S129">
            <v>1</v>
          </cell>
        </row>
        <row r="130">
          <cell r="P130">
            <v>9.1944444444444446</v>
          </cell>
          <cell r="Q130">
            <v>12</v>
          </cell>
          <cell r="S130">
            <v>2</v>
          </cell>
        </row>
        <row r="131">
          <cell r="P131">
            <v>10</v>
          </cell>
          <cell r="Q131">
            <v>18</v>
          </cell>
          <cell r="S131">
            <v>1</v>
          </cell>
        </row>
        <row r="132">
          <cell r="P132">
            <v>7.2777777777777786</v>
          </cell>
          <cell r="Q132">
            <v>6</v>
          </cell>
          <cell r="S132">
            <v>1</v>
          </cell>
        </row>
        <row r="133">
          <cell r="P133">
            <v>8.6666666666666661</v>
          </cell>
          <cell r="Q133">
            <v>12</v>
          </cell>
          <cell r="S133">
            <v>2</v>
          </cell>
        </row>
        <row r="134">
          <cell r="P134">
            <v>7.8888888888888884</v>
          </cell>
          <cell r="Q134">
            <v>6</v>
          </cell>
          <cell r="S134">
            <v>2</v>
          </cell>
        </row>
        <row r="135">
          <cell r="P135">
            <v>9.4333333333333336</v>
          </cell>
          <cell r="Q135">
            <v>12</v>
          </cell>
          <cell r="S135">
            <v>2</v>
          </cell>
        </row>
        <row r="136">
          <cell r="P136">
            <v>9.4166666666666661</v>
          </cell>
          <cell r="Q136">
            <v>12</v>
          </cell>
          <cell r="S136">
            <v>2</v>
          </cell>
        </row>
        <row r="137">
          <cell r="P137">
            <v>5.3055555555555554</v>
          </cell>
          <cell r="Q137">
            <v>6</v>
          </cell>
          <cell r="S137">
            <v>1</v>
          </cell>
        </row>
        <row r="138">
          <cell r="P138">
            <v>8.6333333333333329</v>
          </cell>
          <cell r="Q138">
            <v>6</v>
          </cell>
          <cell r="S138">
            <v>2</v>
          </cell>
        </row>
        <row r="139">
          <cell r="P139">
            <v>10</v>
          </cell>
          <cell r="Q139">
            <v>18</v>
          </cell>
          <cell r="S139">
            <v>1</v>
          </cell>
        </row>
        <row r="140">
          <cell r="P140">
            <v>9.2111111111111104</v>
          </cell>
          <cell r="Q140">
            <v>12</v>
          </cell>
          <cell r="S140">
            <v>2</v>
          </cell>
        </row>
        <row r="141">
          <cell r="P141">
            <v>9.4440740740740736</v>
          </cell>
          <cell r="Q141">
            <v>12</v>
          </cell>
          <cell r="S141">
            <v>2</v>
          </cell>
        </row>
        <row r="142">
          <cell r="P142">
            <v>7.833333333333333</v>
          </cell>
          <cell r="Q142">
            <v>6</v>
          </cell>
          <cell r="S142">
            <v>1</v>
          </cell>
        </row>
        <row r="143">
          <cell r="P143">
            <v>7.1111111111111107</v>
          </cell>
          <cell r="Q143">
            <v>6</v>
          </cell>
          <cell r="S143">
            <v>1</v>
          </cell>
        </row>
        <row r="144">
          <cell r="P144">
            <v>10.001111111111113</v>
          </cell>
          <cell r="Q144">
            <v>18</v>
          </cell>
          <cell r="S144">
            <v>1</v>
          </cell>
        </row>
        <row r="145">
          <cell r="P145">
            <v>5.1111111111111116</v>
          </cell>
          <cell r="Q145">
            <v>6</v>
          </cell>
          <cell r="S145">
            <v>1</v>
          </cell>
        </row>
        <row r="146">
          <cell r="P146">
            <v>4.833333333333333</v>
          </cell>
          <cell r="Q146">
            <v>6</v>
          </cell>
          <cell r="S146">
            <v>1</v>
          </cell>
        </row>
        <row r="147">
          <cell r="P147">
            <v>6.6111111111111107</v>
          </cell>
          <cell r="Q147">
            <v>6</v>
          </cell>
          <cell r="S147">
            <v>2</v>
          </cell>
        </row>
        <row r="148">
          <cell r="P148">
            <v>9.4444444444444446</v>
          </cell>
          <cell r="Q148">
            <v>12</v>
          </cell>
          <cell r="S148">
            <v>2</v>
          </cell>
        </row>
        <row r="149">
          <cell r="P149">
            <v>7.3611111111111107</v>
          </cell>
          <cell r="Q149">
            <v>6</v>
          </cell>
          <cell r="S149">
            <v>1</v>
          </cell>
        </row>
        <row r="150">
          <cell r="P150">
            <v>4.4444444444444446</v>
          </cell>
          <cell r="Q150">
            <v>6</v>
          </cell>
          <cell r="S150">
            <v>1</v>
          </cell>
        </row>
        <row r="151">
          <cell r="P151">
            <v>6.7222222222222223</v>
          </cell>
          <cell r="Q151">
            <v>0</v>
          </cell>
          <cell r="S151">
            <v>1</v>
          </cell>
        </row>
        <row r="152">
          <cell r="P152">
            <v>9.9722222222222214</v>
          </cell>
          <cell r="Q152">
            <v>12</v>
          </cell>
          <cell r="S152">
            <v>2</v>
          </cell>
        </row>
        <row r="153">
          <cell r="P153">
            <v>8.8277777777777775</v>
          </cell>
          <cell r="Q153">
            <v>12</v>
          </cell>
          <cell r="S153">
            <v>2</v>
          </cell>
        </row>
        <row r="154">
          <cell r="P154">
            <v>7.9444444444444455</v>
          </cell>
          <cell r="Q154">
            <v>12</v>
          </cell>
          <cell r="S154">
            <v>2</v>
          </cell>
        </row>
        <row r="155">
          <cell r="P155">
            <v>11.105555555555554</v>
          </cell>
          <cell r="Q155">
            <v>18</v>
          </cell>
          <cell r="S155">
            <v>2</v>
          </cell>
        </row>
        <row r="156">
          <cell r="P156">
            <v>8.7222222222222214</v>
          </cell>
          <cell r="Q156">
            <v>6</v>
          </cell>
          <cell r="S156">
            <v>1</v>
          </cell>
        </row>
        <row r="157">
          <cell r="P157">
            <v>8.25</v>
          </cell>
          <cell r="Q157">
            <v>6</v>
          </cell>
          <cell r="S157">
            <v>1</v>
          </cell>
        </row>
        <row r="158">
          <cell r="P158">
            <v>5.6111111111111116</v>
          </cell>
          <cell r="Q158">
            <v>0</v>
          </cell>
          <cell r="S158">
            <v>1</v>
          </cell>
        </row>
        <row r="159">
          <cell r="P159">
            <v>7.7222222222222223</v>
          </cell>
          <cell r="Q159">
            <v>6</v>
          </cell>
          <cell r="S159">
            <v>1</v>
          </cell>
        </row>
        <row r="160">
          <cell r="P160">
            <v>5.2777777777777777</v>
          </cell>
          <cell r="Q160">
            <v>0</v>
          </cell>
          <cell r="S160">
            <v>1</v>
          </cell>
        </row>
        <row r="161">
          <cell r="P161">
            <v>9.0925925925925934</v>
          </cell>
          <cell r="Q161">
            <v>6</v>
          </cell>
          <cell r="S161">
            <v>1</v>
          </cell>
        </row>
        <row r="162">
          <cell r="P162">
            <v>10</v>
          </cell>
          <cell r="Q162">
            <v>18</v>
          </cell>
          <cell r="S162">
            <v>2</v>
          </cell>
        </row>
        <row r="163">
          <cell r="P163">
            <v>8.7999999999999989</v>
          </cell>
          <cell r="Q163">
            <v>12</v>
          </cell>
          <cell r="S163">
            <v>2</v>
          </cell>
        </row>
        <row r="164">
          <cell r="P164">
            <v>5.8888888888888893</v>
          </cell>
          <cell r="Q164">
            <v>6</v>
          </cell>
          <cell r="S164">
            <v>1</v>
          </cell>
        </row>
        <row r="165">
          <cell r="P165">
            <v>5.4444444444444438</v>
          </cell>
          <cell r="Q165">
            <v>0</v>
          </cell>
          <cell r="S165">
            <v>1</v>
          </cell>
        </row>
        <row r="166">
          <cell r="P166">
            <v>10</v>
          </cell>
          <cell r="Q166">
            <v>18</v>
          </cell>
          <cell r="S166">
            <v>1</v>
          </cell>
        </row>
        <row r="167">
          <cell r="P167">
            <v>9.6944444444444429</v>
          </cell>
          <cell r="Q167">
            <v>12</v>
          </cell>
          <cell r="S167">
            <v>2</v>
          </cell>
        </row>
        <row r="168">
          <cell r="P168">
            <v>8.4722222222222232</v>
          </cell>
          <cell r="Q168">
            <v>6</v>
          </cell>
          <cell r="S168">
            <v>1</v>
          </cell>
        </row>
        <row r="169">
          <cell r="P169">
            <v>4.833333333333333</v>
          </cell>
          <cell r="Q169">
            <v>0</v>
          </cell>
          <cell r="S169">
            <v>2</v>
          </cell>
        </row>
        <row r="170">
          <cell r="P170">
            <v>9.4477777777777785</v>
          </cell>
          <cell r="Q170">
            <v>12</v>
          </cell>
          <cell r="S170">
            <v>2</v>
          </cell>
        </row>
        <row r="171">
          <cell r="P171">
            <v>9.0111111111111111</v>
          </cell>
          <cell r="Q171">
            <v>6</v>
          </cell>
          <cell r="S171">
            <v>2</v>
          </cell>
        </row>
        <row r="172">
          <cell r="P172">
            <v>9.155555555555555</v>
          </cell>
          <cell r="Q172">
            <v>12</v>
          </cell>
          <cell r="S172">
            <v>2</v>
          </cell>
        </row>
      </sheetData>
      <sheetData sheetId="9">
        <row r="13">
          <cell r="P13">
            <v>10.523148148148149</v>
          </cell>
          <cell r="Q13">
            <v>9</v>
          </cell>
          <cell r="S13">
            <v>1</v>
          </cell>
        </row>
        <row r="14">
          <cell r="P14">
            <v>11.265555555555556</v>
          </cell>
          <cell r="Q14">
            <v>9</v>
          </cell>
          <cell r="S14">
            <v>1</v>
          </cell>
        </row>
        <row r="15">
          <cell r="P15">
            <v>10.052222222222222</v>
          </cell>
          <cell r="Q15">
            <v>9</v>
          </cell>
          <cell r="S15">
            <v>1</v>
          </cell>
        </row>
        <row r="16">
          <cell r="P16">
            <v>8.411944444444444</v>
          </cell>
          <cell r="Q16">
            <v>4</v>
          </cell>
          <cell r="S16">
            <v>1</v>
          </cell>
        </row>
        <row r="17">
          <cell r="P17">
            <v>10.98388888888889</v>
          </cell>
          <cell r="Q17">
            <v>9</v>
          </cell>
          <cell r="S17">
            <v>1</v>
          </cell>
        </row>
        <row r="18">
          <cell r="P18">
            <v>10.308333333333334</v>
          </cell>
          <cell r="Q18">
            <v>9</v>
          </cell>
          <cell r="S18">
            <v>1</v>
          </cell>
        </row>
        <row r="19">
          <cell r="P19">
            <v>12.066388888888888</v>
          </cell>
          <cell r="Q19">
            <v>9</v>
          </cell>
          <cell r="S19">
            <v>1</v>
          </cell>
        </row>
        <row r="20">
          <cell r="P20">
            <v>10.055555555555555</v>
          </cell>
          <cell r="Q20">
            <v>9</v>
          </cell>
          <cell r="S20">
            <v>1</v>
          </cell>
        </row>
        <row r="21">
          <cell r="P21">
            <v>11.833333333333334</v>
          </cell>
          <cell r="Q21">
            <v>9</v>
          </cell>
          <cell r="S21">
            <v>1</v>
          </cell>
        </row>
        <row r="22">
          <cell r="P22">
            <v>10.048703703703703</v>
          </cell>
          <cell r="Q22">
            <v>9</v>
          </cell>
          <cell r="S22">
            <v>1</v>
          </cell>
        </row>
        <row r="23">
          <cell r="P23">
            <v>10.117777777777778</v>
          </cell>
          <cell r="Q23">
            <v>9</v>
          </cell>
          <cell r="S23">
            <v>1</v>
          </cell>
        </row>
        <row r="24">
          <cell r="P24">
            <v>4.9899999999999993</v>
          </cell>
          <cell r="Q24">
            <v>4</v>
          </cell>
          <cell r="S24">
            <v>1</v>
          </cell>
        </row>
        <row r="25">
          <cell r="P25">
            <v>11.517777777777777</v>
          </cell>
          <cell r="Q25">
            <v>9</v>
          </cell>
          <cell r="S25">
            <v>1</v>
          </cell>
        </row>
        <row r="26">
          <cell r="P26">
            <v>10.405925925925926</v>
          </cell>
          <cell r="Q26">
            <v>9</v>
          </cell>
          <cell r="S26">
            <v>1</v>
          </cell>
        </row>
        <row r="27">
          <cell r="P27">
            <v>9.9994444444444444</v>
          </cell>
          <cell r="Q27">
            <v>9</v>
          </cell>
          <cell r="S27">
            <v>1</v>
          </cell>
        </row>
        <row r="28">
          <cell r="P28">
            <v>9.6983333333333324</v>
          </cell>
          <cell r="Q28">
            <v>2</v>
          </cell>
          <cell r="S28">
            <v>1</v>
          </cell>
        </row>
        <row r="29">
          <cell r="P29">
            <v>10.481481481481481</v>
          </cell>
          <cell r="Q29">
            <v>9</v>
          </cell>
          <cell r="S29">
            <v>1</v>
          </cell>
        </row>
        <row r="30">
          <cell r="P30">
            <v>11.097222222222221</v>
          </cell>
          <cell r="Q30">
            <v>9</v>
          </cell>
          <cell r="S30">
            <v>1</v>
          </cell>
        </row>
        <row r="31">
          <cell r="P31">
            <v>10.865</v>
          </cell>
          <cell r="Q31">
            <v>9</v>
          </cell>
          <cell r="S31">
            <v>1</v>
          </cell>
        </row>
        <row r="32">
          <cell r="P32">
            <v>9.9994444444444444</v>
          </cell>
          <cell r="Q32">
            <v>9</v>
          </cell>
          <cell r="S32">
            <v>1</v>
          </cell>
        </row>
        <row r="33">
          <cell r="P33">
            <v>11.550925925925927</v>
          </cell>
          <cell r="Q33">
            <v>9</v>
          </cell>
          <cell r="S33">
            <v>1</v>
          </cell>
        </row>
        <row r="34">
          <cell r="P34">
            <v>9.8557407407407407</v>
          </cell>
          <cell r="Q34">
            <v>2</v>
          </cell>
          <cell r="S34">
            <v>2</v>
          </cell>
        </row>
        <row r="35">
          <cell r="P35">
            <v>11.823333333333332</v>
          </cell>
          <cell r="Q35">
            <v>9</v>
          </cell>
          <cell r="S35">
            <v>1</v>
          </cell>
        </row>
        <row r="36">
          <cell r="P36">
            <v>11.199074074074074</v>
          </cell>
          <cell r="Q36">
            <v>9</v>
          </cell>
          <cell r="S36">
            <v>1</v>
          </cell>
        </row>
        <row r="37">
          <cell r="P37">
            <v>10.0025</v>
          </cell>
          <cell r="Q37">
            <v>9</v>
          </cell>
          <cell r="S37">
            <v>1</v>
          </cell>
        </row>
        <row r="38">
          <cell r="P38">
            <v>10.001111111111111</v>
          </cell>
          <cell r="Q38">
            <v>9</v>
          </cell>
          <cell r="S38">
            <v>1</v>
          </cell>
        </row>
        <row r="39">
          <cell r="P39">
            <v>11.685987654320988</v>
          </cell>
          <cell r="Q39">
            <v>9</v>
          </cell>
          <cell r="S39">
            <v>1</v>
          </cell>
        </row>
        <row r="40">
          <cell r="P40">
            <v>10.282222222222222</v>
          </cell>
          <cell r="Q40">
            <v>9</v>
          </cell>
          <cell r="S40">
            <v>1</v>
          </cell>
        </row>
        <row r="41">
          <cell r="P41">
            <v>10</v>
          </cell>
          <cell r="Q41">
            <v>9</v>
          </cell>
          <cell r="S41">
            <v>1</v>
          </cell>
        </row>
        <row r="42">
          <cell r="P42">
            <v>12.17824074074074</v>
          </cell>
          <cell r="Q42">
            <v>9</v>
          </cell>
          <cell r="S42">
            <v>1</v>
          </cell>
        </row>
        <row r="43">
          <cell r="P43">
            <v>10.555972222222222</v>
          </cell>
          <cell r="Q43">
            <v>9</v>
          </cell>
          <cell r="S43">
            <v>1</v>
          </cell>
        </row>
        <row r="44">
          <cell r="P44">
            <v>11.49537037037037</v>
          </cell>
          <cell r="Q44">
            <v>9</v>
          </cell>
          <cell r="S44">
            <v>1</v>
          </cell>
        </row>
        <row r="45">
          <cell r="P45">
            <v>10.934444444444445</v>
          </cell>
          <cell r="Q45">
            <v>9</v>
          </cell>
          <cell r="S45">
            <v>1</v>
          </cell>
        </row>
        <row r="46">
          <cell r="P46">
            <v>10.791666666666666</v>
          </cell>
          <cell r="Q46">
            <v>9</v>
          </cell>
          <cell r="S46">
            <v>1</v>
          </cell>
        </row>
        <row r="47">
          <cell r="P47">
            <v>10.880555555555555</v>
          </cell>
          <cell r="Q47">
            <v>9</v>
          </cell>
          <cell r="S47">
            <v>1</v>
          </cell>
        </row>
        <row r="48">
          <cell r="P48">
            <v>10.318333333333333</v>
          </cell>
          <cell r="Q48">
            <v>9</v>
          </cell>
          <cell r="S48">
            <v>1</v>
          </cell>
        </row>
        <row r="49">
          <cell r="P49">
            <v>10.597222222222221</v>
          </cell>
          <cell r="Q49">
            <v>9</v>
          </cell>
          <cell r="S49">
            <v>1</v>
          </cell>
        </row>
        <row r="50">
          <cell r="P50">
            <v>10.208333333333334</v>
          </cell>
          <cell r="Q50">
            <v>9</v>
          </cell>
          <cell r="S50">
            <v>1</v>
          </cell>
        </row>
        <row r="51">
          <cell r="P51">
            <v>11.119444444444445</v>
          </cell>
          <cell r="Q51">
            <v>9</v>
          </cell>
          <cell r="S51">
            <v>1</v>
          </cell>
        </row>
        <row r="52">
          <cell r="P52">
            <v>10.982222222222223</v>
          </cell>
          <cell r="Q52">
            <v>9</v>
          </cell>
          <cell r="S52">
            <v>1</v>
          </cell>
        </row>
        <row r="53">
          <cell r="P53">
            <v>10.993888888888888</v>
          </cell>
          <cell r="Q53">
            <v>9</v>
          </cell>
          <cell r="S53">
            <v>1</v>
          </cell>
        </row>
        <row r="54">
          <cell r="P54">
            <v>10.723055555555554</v>
          </cell>
          <cell r="Q54">
            <v>9</v>
          </cell>
          <cell r="S54">
            <v>1</v>
          </cell>
        </row>
        <row r="55">
          <cell r="P55">
            <v>10.357962962962963</v>
          </cell>
          <cell r="Q55">
            <v>9</v>
          </cell>
          <cell r="S55">
            <v>1</v>
          </cell>
        </row>
        <row r="56">
          <cell r="P56">
            <v>10.299444444444443</v>
          </cell>
          <cell r="Q56">
            <v>9</v>
          </cell>
          <cell r="S56">
            <v>1</v>
          </cell>
        </row>
        <row r="57">
          <cell r="P57">
            <v>11.034722222222221</v>
          </cell>
          <cell r="Q57">
            <v>9</v>
          </cell>
          <cell r="S57">
            <v>1</v>
          </cell>
        </row>
        <row r="58">
          <cell r="P58">
            <v>10.278518518518517</v>
          </cell>
          <cell r="Q58">
            <v>9</v>
          </cell>
          <cell r="S58">
            <v>1</v>
          </cell>
        </row>
        <row r="59">
          <cell r="P59">
            <v>11.444444444444445</v>
          </cell>
          <cell r="Q59">
            <v>9</v>
          </cell>
          <cell r="S59">
            <v>1</v>
          </cell>
        </row>
        <row r="60">
          <cell r="P60">
            <v>10.513888888888889</v>
          </cell>
          <cell r="Q60">
            <v>9</v>
          </cell>
          <cell r="S60">
            <v>1</v>
          </cell>
        </row>
        <row r="61">
          <cell r="P61">
            <v>10.055555555555555</v>
          </cell>
          <cell r="Q61">
            <v>9</v>
          </cell>
          <cell r="S61">
            <v>1</v>
          </cell>
        </row>
        <row r="62">
          <cell r="P62">
            <v>10.452152777777778</v>
          </cell>
          <cell r="Q62">
            <v>9</v>
          </cell>
          <cell r="S62">
            <v>1</v>
          </cell>
        </row>
        <row r="63">
          <cell r="P63">
            <v>10.998518518518518</v>
          </cell>
          <cell r="Q63">
            <v>9</v>
          </cell>
          <cell r="S63">
            <v>1</v>
          </cell>
        </row>
        <row r="64">
          <cell r="P64">
            <v>10.118888888888888</v>
          </cell>
          <cell r="Q64">
            <v>9</v>
          </cell>
          <cell r="S64">
            <v>1</v>
          </cell>
        </row>
        <row r="65">
          <cell r="P65">
            <v>10.896666666666667</v>
          </cell>
          <cell r="Q65">
            <v>9</v>
          </cell>
          <cell r="S65">
            <v>1</v>
          </cell>
        </row>
        <row r="66">
          <cell r="P66">
            <v>10.194444444444445</v>
          </cell>
          <cell r="Q66">
            <v>9</v>
          </cell>
          <cell r="S66">
            <v>1</v>
          </cell>
        </row>
        <row r="67">
          <cell r="P67">
            <v>7.3888888888888893</v>
          </cell>
          <cell r="Q67">
            <v>2</v>
          </cell>
          <cell r="S67">
            <v>1</v>
          </cell>
        </row>
        <row r="68">
          <cell r="P68">
            <v>10.837222222222222</v>
          </cell>
          <cell r="Q68">
            <v>9</v>
          </cell>
          <cell r="S68">
            <v>1</v>
          </cell>
        </row>
        <row r="69">
          <cell r="P69">
            <v>11.188333333333333</v>
          </cell>
          <cell r="Q69">
            <v>9</v>
          </cell>
          <cell r="S69">
            <v>1</v>
          </cell>
        </row>
        <row r="70">
          <cell r="P70">
            <v>10.028541666666666</v>
          </cell>
          <cell r="Q70">
            <v>9</v>
          </cell>
          <cell r="S70">
            <v>1</v>
          </cell>
        </row>
        <row r="71">
          <cell r="P71">
            <v>11.618148148148148</v>
          </cell>
          <cell r="Q71">
            <v>9</v>
          </cell>
          <cell r="S71">
            <v>1</v>
          </cell>
        </row>
        <row r="72">
          <cell r="P72">
            <v>10.636666666666667</v>
          </cell>
          <cell r="Q72">
            <v>9</v>
          </cell>
          <cell r="S72">
            <v>1</v>
          </cell>
        </row>
        <row r="73">
          <cell r="P73">
            <v>11.360277777777778</v>
          </cell>
          <cell r="Q73">
            <v>9</v>
          </cell>
          <cell r="S73">
            <v>1</v>
          </cell>
        </row>
        <row r="74">
          <cell r="P74">
            <v>10.097222222222221</v>
          </cell>
          <cell r="Q74">
            <v>9</v>
          </cell>
          <cell r="S74">
            <v>1</v>
          </cell>
        </row>
        <row r="75">
          <cell r="P75">
            <v>11.100000000000001</v>
          </cell>
          <cell r="Q75">
            <v>9</v>
          </cell>
          <cell r="S75">
            <v>1</v>
          </cell>
        </row>
        <row r="76">
          <cell r="P76">
            <v>10.104999999999999</v>
          </cell>
          <cell r="Q76">
            <v>9</v>
          </cell>
          <cell r="S76">
            <v>1</v>
          </cell>
        </row>
        <row r="77">
          <cell r="P77">
            <v>10.25</v>
          </cell>
          <cell r="Q77">
            <v>9</v>
          </cell>
          <cell r="S77">
            <v>1</v>
          </cell>
        </row>
        <row r="78">
          <cell r="P78">
            <v>10.583333333333334</v>
          </cell>
          <cell r="Q78">
            <v>9</v>
          </cell>
          <cell r="S78">
            <v>1</v>
          </cell>
        </row>
        <row r="79">
          <cell r="P79">
            <v>12.722222222222221</v>
          </cell>
          <cell r="Q79">
            <v>9</v>
          </cell>
          <cell r="S79">
            <v>1</v>
          </cell>
        </row>
        <row r="80">
          <cell r="P80">
            <v>10</v>
          </cell>
          <cell r="Q80">
            <v>9</v>
          </cell>
          <cell r="S80">
            <v>1</v>
          </cell>
        </row>
        <row r="81">
          <cell r="P81">
            <v>10.935185185185185</v>
          </cell>
          <cell r="Q81">
            <v>9</v>
          </cell>
          <cell r="S81">
            <v>1</v>
          </cell>
        </row>
        <row r="82">
          <cell r="P82">
            <v>11.62574074074074</v>
          </cell>
          <cell r="Q82">
            <v>9</v>
          </cell>
          <cell r="S82">
            <v>1</v>
          </cell>
        </row>
        <row r="83">
          <cell r="P83">
            <v>10.267777777777777</v>
          </cell>
          <cell r="Q83">
            <v>9</v>
          </cell>
          <cell r="S83">
            <v>1</v>
          </cell>
        </row>
        <row r="84">
          <cell r="P84">
            <v>10.047777777777778</v>
          </cell>
          <cell r="Q84">
            <v>9</v>
          </cell>
          <cell r="S84">
            <v>1</v>
          </cell>
        </row>
        <row r="85">
          <cell r="P85">
            <v>11.094166666666666</v>
          </cell>
          <cell r="Q85">
            <v>9</v>
          </cell>
          <cell r="S85">
            <v>1</v>
          </cell>
        </row>
        <row r="86">
          <cell r="P86">
            <v>10.091111111111111</v>
          </cell>
          <cell r="Q86">
            <v>9</v>
          </cell>
          <cell r="S86">
            <v>1</v>
          </cell>
        </row>
        <row r="87">
          <cell r="P87">
            <v>11.156666666666666</v>
          </cell>
          <cell r="Q87">
            <v>9</v>
          </cell>
          <cell r="S87">
            <v>1</v>
          </cell>
        </row>
        <row r="88">
          <cell r="P88">
            <v>10.833333333333334</v>
          </cell>
          <cell r="Q88">
            <v>9</v>
          </cell>
          <cell r="S88">
            <v>1</v>
          </cell>
        </row>
        <row r="89">
          <cell r="P89">
            <v>11.221481481481483</v>
          </cell>
          <cell r="Q89">
            <v>9</v>
          </cell>
          <cell r="S89">
            <v>1</v>
          </cell>
        </row>
        <row r="90">
          <cell r="P90">
            <v>10.531666666666666</v>
          </cell>
          <cell r="Q90">
            <v>9</v>
          </cell>
          <cell r="S90">
            <v>1</v>
          </cell>
        </row>
        <row r="91">
          <cell r="P91">
            <v>10.341111111111111</v>
          </cell>
          <cell r="Q91">
            <v>9</v>
          </cell>
          <cell r="S91">
            <v>1</v>
          </cell>
        </row>
        <row r="92">
          <cell r="P92">
            <v>10.649722222222222</v>
          </cell>
          <cell r="Q92">
            <v>9</v>
          </cell>
          <cell r="S92">
            <v>1</v>
          </cell>
        </row>
        <row r="93">
          <cell r="P93">
            <v>9.9994444444444444</v>
          </cell>
          <cell r="Q93">
            <v>9</v>
          </cell>
          <cell r="S93">
            <v>1</v>
          </cell>
        </row>
        <row r="94">
          <cell r="P94">
            <v>10.56712962962963</v>
          </cell>
          <cell r="Q94">
            <v>9</v>
          </cell>
          <cell r="S94">
            <v>1</v>
          </cell>
        </row>
        <row r="95">
          <cell r="P95">
            <v>10.111111111111111</v>
          </cell>
          <cell r="Q95">
            <v>9</v>
          </cell>
          <cell r="S95">
            <v>1</v>
          </cell>
        </row>
        <row r="96">
          <cell r="P96">
            <v>10.288055555555555</v>
          </cell>
          <cell r="Q96">
            <v>9</v>
          </cell>
          <cell r="S96">
            <v>1</v>
          </cell>
        </row>
        <row r="97">
          <cell r="P97">
            <v>10.569444444444445</v>
          </cell>
          <cell r="Q97">
            <v>9</v>
          </cell>
          <cell r="S97">
            <v>1</v>
          </cell>
        </row>
        <row r="98">
          <cell r="P98">
            <v>9.5925925925925934</v>
          </cell>
          <cell r="Q98">
            <v>4</v>
          </cell>
          <cell r="S98">
            <v>1</v>
          </cell>
        </row>
        <row r="99">
          <cell r="P99">
            <v>10.850370370370371</v>
          </cell>
          <cell r="Q99">
            <v>9</v>
          </cell>
          <cell r="S99">
            <v>1</v>
          </cell>
        </row>
        <row r="100">
          <cell r="P100">
            <v>11.241666666666667</v>
          </cell>
          <cell r="Q100">
            <v>9</v>
          </cell>
          <cell r="S100">
            <v>1</v>
          </cell>
        </row>
        <row r="101">
          <cell r="P101">
            <v>10.202777777777778</v>
          </cell>
          <cell r="Q101">
            <v>9</v>
          </cell>
          <cell r="S101">
            <v>1</v>
          </cell>
        </row>
        <row r="102">
          <cell r="P102">
            <v>10.019166666666667</v>
          </cell>
          <cell r="Q102">
            <v>9</v>
          </cell>
          <cell r="S102">
            <v>1</v>
          </cell>
        </row>
        <row r="103">
          <cell r="P103">
            <v>11.146666666666667</v>
          </cell>
          <cell r="Q103">
            <v>9</v>
          </cell>
          <cell r="S103">
            <v>1</v>
          </cell>
        </row>
        <row r="104">
          <cell r="P104">
            <v>10.449666666666666</v>
          </cell>
          <cell r="Q104">
            <v>9</v>
          </cell>
          <cell r="S104">
            <v>1</v>
          </cell>
        </row>
        <row r="105">
          <cell r="P105">
            <v>10.716111111111111</v>
          </cell>
          <cell r="Q105">
            <v>9</v>
          </cell>
          <cell r="S105">
            <v>1</v>
          </cell>
        </row>
        <row r="106">
          <cell r="P106">
            <v>11.311666666666667</v>
          </cell>
          <cell r="Q106">
            <v>9</v>
          </cell>
          <cell r="S106">
            <v>1</v>
          </cell>
        </row>
        <row r="107">
          <cell r="P107">
            <v>11.204814814814815</v>
          </cell>
          <cell r="Q107">
            <v>9</v>
          </cell>
          <cell r="S107">
            <v>1</v>
          </cell>
        </row>
        <row r="108">
          <cell r="P108">
            <v>11.378888888888888</v>
          </cell>
          <cell r="Q108">
            <v>9</v>
          </cell>
          <cell r="S108">
            <v>1</v>
          </cell>
        </row>
        <row r="109">
          <cell r="P109">
            <v>10.271666666666667</v>
          </cell>
          <cell r="Q109">
            <v>9</v>
          </cell>
          <cell r="S109">
            <v>1</v>
          </cell>
        </row>
        <row r="110">
          <cell r="P110">
            <v>10.535555555555554</v>
          </cell>
          <cell r="Q110">
            <v>9</v>
          </cell>
          <cell r="S110">
            <v>1</v>
          </cell>
        </row>
        <row r="111">
          <cell r="P111">
            <v>10.441388888888888</v>
          </cell>
          <cell r="Q111">
            <v>9</v>
          </cell>
          <cell r="S111">
            <v>1</v>
          </cell>
        </row>
        <row r="112">
          <cell r="P112">
            <v>11.337222222222222</v>
          </cell>
          <cell r="Q112">
            <v>9</v>
          </cell>
          <cell r="S112">
            <v>1</v>
          </cell>
        </row>
        <row r="113">
          <cell r="P113">
            <v>10.977592592592593</v>
          </cell>
          <cell r="Q113">
            <v>9</v>
          </cell>
          <cell r="S113">
            <v>1</v>
          </cell>
        </row>
        <row r="114">
          <cell r="P114">
            <v>10.601851851851853</v>
          </cell>
          <cell r="Q114">
            <v>9</v>
          </cell>
          <cell r="S114">
            <v>1</v>
          </cell>
        </row>
        <row r="115">
          <cell r="P115">
            <v>11</v>
          </cell>
          <cell r="Q115">
            <v>9</v>
          </cell>
          <cell r="S115">
            <v>1</v>
          </cell>
        </row>
        <row r="116">
          <cell r="P116">
            <v>11.208333333333334</v>
          </cell>
          <cell r="Q116">
            <v>9</v>
          </cell>
          <cell r="S116">
            <v>1</v>
          </cell>
        </row>
        <row r="117">
          <cell r="P117">
            <v>10.392222222222223</v>
          </cell>
          <cell r="Q117">
            <v>9</v>
          </cell>
          <cell r="S117">
            <v>1</v>
          </cell>
        </row>
        <row r="118">
          <cell r="P118">
            <v>10.004629629629628</v>
          </cell>
          <cell r="Q118">
            <v>9</v>
          </cell>
          <cell r="S118">
            <v>1</v>
          </cell>
        </row>
        <row r="119">
          <cell r="P119">
            <v>10.672777777777778</v>
          </cell>
          <cell r="Q119">
            <v>9</v>
          </cell>
          <cell r="S119">
            <v>1</v>
          </cell>
        </row>
        <row r="120">
          <cell r="P120">
            <v>12.625</v>
          </cell>
          <cell r="Q120">
            <v>9</v>
          </cell>
          <cell r="S120">
            <v>1</v>
          </cell>
        </row>
        <row r="121">
          <cell r="P121">
            <v>10.500833333333333</v>
          </cell>
          <cell r="Q121">
            <v>9</v>
          </cell>
          <cell r="S121">
            <v>1</v>
          </cell>
        </row>
        <row r="122">
          <cell r="P122">
            <v>10.994444444444445</v>
          </cell>
          <cell r="Q122">
            <v>9</v>
          </cell>
          <cell r="S122">
            <v>1</v>
          </cell>
        </row>
        <row r="123">
          <cell r="P123">
            <v>11.82861111111111</v>
          </cell>
          <cell r="Q123">
            <v>9</v>
          </cell>
          <cell r="S123">
            <v>1</v>
          </cell>
        </row>
        <row r="124">
          <cell r="P124">
            <v>10.541620370370371</v>
          </cell>
          <cell r="Q124">
            <v>9</v>
          </cell>
          <cell r="S124">
            <v>1</v>
          </cell>
        </row>
        <row r="125">
          <cell r="P125">
            <v>9.9413888888888877</v>
          </cell>
          <cell r="Q125">
            <v>4</v>
          </cell>
          <cell r="S125">
            <v>1</v>
          </cell>
        </row>
        <row r="126">
          <cell r="P126">
            <v>10.487222222222222</v>
          </cell>
          <cell r="Q126">
            <v>9</v>
          </cell>
          <cell r="S126">
            <v>1</v>
          </cell>
        </row>
        <row r="127">
          <cell r="P127">
            <v>10.050925925925927</v>
          </cell>
          <cell r="Q127">
            <v>9</v>
          </cell>
          <cell r="S127">
            <v>1</v>
          </cell>
        </row>
        <row r="128">
          <cell r="P128">
            <v>11.291666666666666</v>
          </cell>
          <cell r="Q128">
            <v>9</v>
          </cell>
          <cell r="S128">
            <v>1</v>
          </cell>
        </row>
        <row r="129">
          <cell r="P129">
            <v>11.313333333333333</v>
          </cell>
          <cell r="Q129">
            <v>9</v>
          </cell>
          <cell r="S129">
            <v>1</v>
          </cell>
        </row>
        <row r="130">
          <cell r="P130">
            <v>11.51462962962963</v>
          </cell>
          <cell r="Q130">
            <v>9</v>
          </cell>
          <cell r="S130">
            <v>1</v>
          </cell>
        </row>
        <row r="131">
          <cell r="P131">
            <v>8.9861111111111107</v>
          </cell>
          <cell r="Q131">
            <v>2</v>
          </cell>
          <cell r="S131">
            <v>1</v>
          </cell>
        </row>
        <row r="132">
          <cell r="P132">
            <v>11.957314814814815</v>
          </cell>
          <cell r="Q132">
            <v>9</v>
          </cell>
          <cell r="S132">
            <v>1</v>
          </cell>
        </row>
        <row r="133">
          <cell r="P133">
            <v>10.843333333333334</v>
          </cell>
          <cell r="Q133">
            <v>9</v>
          </cell>
          <cell r="S133">
            <v>1</v>
          </cell>
        </row>
        <row r="134">
          <cell r="P134">
            <v>10.778148148148148</v>
          </cell>
          <cell r="Q134">
            <v>9</v>
          </cell>
          <cell r="S134">
            <v>1</v>
          </cell>
        </row>
        <row r="135">
          <cell r="P135">
            <v>10.902777777777779</v>
          </cell>
          <cell r="Q135">
            <v>9</v>
          </cell>
          <cell r="S135">
            <v>1</v>
          </cell>
        </row>
        <row r="136">
          <cell r="P136">
            <v>10.176666666666668</v>
          </cell>
          <cell r="Q136">
            <v>9</v>
          </cell>
          <cell r="S136">
            <v>1</v>
          </cell>
        </row>
        <row r="137">
          <cell r="P137">
            <v>8.0625925925925923</v>
          </cell>
          <cell r="Q137">
            <v>4</v>
          </cell>
          <cell r="S137">
            <v>1</v>
          </cell>
        </row>
        <row r="138">
          <cell r="P138">
            <v>11.347222222222221</v>
          </cell>
          <cell r="Q138">
            <v>9</v>
          </cell>
          <cell r="S138">
            <v>1</v>
          </cell>
        </row>
        <row r="139">
          <cell r="P139">
            <v>11.225370370370371</v>
          </cell>
          <cell r="Q139">
            <v>9</v>
          </cell>
          <cell r="S139">
            <v>1</v>
          </cell>
        </row>
        <row r="140">
          <cell r="P140">
            <v>10.917222222222222</v>
          </cell>
          <cell r="Q140">
            <v>9</v>
          </cell>
          <cell r="S140">
            <v>1</v>
          </cell>
        </row>
        <row r="141">
          <cell r="P141">
            <v>11.852777777777778</v>
          </cell>
          <cell r="Q141">
            <v>9</v>
          </cell>
          <cell r="S141">
            <v>1</v>
          </cell>
        </row>
        <row r="142">
          <cell r="P142">
            <v>11.271666666666667</v>
          </cell>
          <cell r="Q142">
            <v>9</v>
          </cell>
          <cell r="S142">
            <v>1</v>
          </cell>
        </row>
        <row r="143">
          <cell r="P143">
            <v>10.121944444444445</v>
          </cell>
          <cell r="Q143">
            <v>9</v>
          </cell>
          <cell r="S143">
            <v>1</v>
          </cell>
        </row>
        <row r="144">
          <cell r="P144">
            <v>10.588796296296296</v>
          </cell>
          <cell r="Q144">
            <v>9</v>
          </cell>
          <cell r="S144">
            <v>1</v>
          </cell>
        </row>
        <row r="145">
          <cell r="P145">
            <v>10.736111111111111</v>
          </cell>
          <cell r="Q145">
            <v>9</v>
          </cell>
          <cell r="S145">
            <v>1</v>
          </cell>
        </row>
        <row r="146">
          <cell r="P146">
            <v>10.001666666666667</v>
          </cell>
          <cell r="Q146">
            <v>9</v>
          </cell>
          <cell r="S146">
            <v>1</v>
          </cell>
        </row>
        <row r="147">
          <cell r="P147">
            <v>10.74462962962963</v>
          </cell>
          <cell r="Q147">
            <v>9</v>
          </cell>
          <cell r="S147">
            <v>1</v>
          </cell>
        </row>
        <row r="148">
          <cell r="P148">
            <v>10.000555555555556</v>
          </cell>
          <cell r="Q148">
            <v>9</v>
          </cell>
          <cell r="S148">
            <v>1</v>
          </cell>
        </row>
        <row r="149">
          <cell r="P149">
            <v>11.756944444444445</v>
          </cell>
          <cell r="Q149">
            <v>9</v>
          </cell>
          <cell r="S149">
            <v>1</v>
          </cell>
        </row>
        <row r="150">
          <cell r="P150">
            <v>10.007777777777777</v>
          </cell>
          <cell r="Q150">
            <v>9</v>
          </cell>
          <cell r="S150">
            <v>1</v>
          </cell>
        </row>
        <row r="151">
          <cell r="P151">
            <v>10.743888888888888</v>
          </cell>
          <cell r="Q151">
            <v>9</v>
          </cell>
          <cell r="S151">
            <v>1</v>
          </cell>
        </row>
        <row r="152">
          <cell r="P152">
            <v>9.9988888888888905</v>
          </cell>
          <cell r="Q152">
            <v>9</v>
          </cell>
          <cell r="S152">
            <v>1</v>
          </cell>
        </row>
        <row r="153">
          <cell r="P153">
            <v>10.206851851851852</v>
          </cell>
          <cell r="Q153">
            <v>9</v>
          </cell>
          <cell r="S153">
            <v>1</v>
          </cell>
        </row>
        <row r="154">
          <cell r="P154">
            <v>12.044444444444444</v>
          </cell>
          <cell r="Q154">
            <v>9</v>
          </cell>
          <cell r="S154">
            <v>1</v>
          </cell>
        </row>
        <row r="155">
          <cell r="P155">
            <v>12.587222222222222</v>
          </cell>
          <cell r="Q155">
            <v>9</v>
          </cell>
          <cell r="S155">
            <v>1</v>
          </cell>
        </row>
        <row r="156">
          <cell r="P156">
            <v>11.744722222222222</v>
          </cell>
          <cell r="Q156">
            <v>9</v>
          </cell>
          <cell r="S156">
            <v>1</v>
          </cell>
        </row>
        <row r="157">
          <cell r="P157">
            <v>11.263888888888889</v>
          </cell>
          <cell r="Q157">
            <v>9</v>
          </cell>
          <cell r="S157">
            <v>1</v>
          </cell>
        </row>
        <row r="158">
          <cell r="P158">
            <v>10.07324074074074</v>
          </cell>
          <cell r="Q158">
            <v>9</v>
          </cell>
          <cell r="S158">
            <v>1</v>
          </cell>
        </row>
        <row r="159">
          <cell r="P159">
            <v>10.179444444444444</v>
          </cell>
          <cell r="Q159">
            <v>9</v>
          </cell>
          <cell r="S159">
            <v>1</v>
          </cell>
        </row>
        <row r="160">
          <cell r="P160">
            <v>10.56111111111111</v>
          </cell>
          <cell r="Q160">
            <v>9</v>
          </cell>
          <cell r="S160">
            <v>1</v>
          </cell>
        </row>
        <row r="161">
          <cell r="P161">
            <v>11.118796296296296</v>
          </cell>
          <cell r="Q161">
            <v>9</v>
          </cell>
          <cell r="S161">
            <v>1</v>
          </cell>
        </row>
        <row r="162">
          <cell r="P162">
            <v>10.870370370370372</v>
          </cell>
          <cell r="Q162">
            <v>9</v>
          </cell>
          <cell r="S162">
            <v>1</v>
          </cell>
        </row>
        <row r="163">
          <cell r="P163">
            <v>11.059444444444445</v>
          </cell>
          <cell r="Q163">
            <v>9</v>
          </cell>
          <cell r="S163">
            <v>1</v>
          </cell>
        </row>
        <row r="164">
          <cell r="P164">
            <v>12.055555555555555</v>
          </cell>
          <cell r="Q164">
            <v>9</v>
          </cell>
          <cell r="S164">
            <v>1</v>
          </cell>
        </row>
        <row r="165">
          <cell r="P165">
            <v>10.614111111111111</v>
          </cell>
          <cell r="Q165">
            <v>9</v>
          </cell>
          <cell r="S165">
            <v>1</v>
          </cell>
        </row>
        <row r="166">
          <cell r="P166">
            <v>8.9725000000000019</v>
          </cell>
          <cell r="Q166">
            <v>0</v>
          </cell>
          <cell r="S166">
            <v>1</v>
          </cell>
        </row>
        <row r="167">
          <cell r="P167">
            <v>10.597222222222221</v>
          </cell>
          <cell r="Q167">
            <v>9</v>
          </cell>
          <cell r="S167">
            <v>1</v>
          </cell>
        </row>
        <row r="168">
          <cell r="P168">
            <v>10.00138888888889</v>
          </cell>
          <cell r="Q168">
            <v>9</v>
          </cell>
          <cell r="S168">
            <v>1</v>
          </cell>
        </row>
        <row r="169">
          <cell r="P169">
            <v>9.9997222222222231</v>
          </cell>
          <cell r="Q169">
            <v>9</v>
          </cell>
          <cell r="S169">
            <v>1</v>
          </cell>
        </row>
        <row r="170">
          <cell r="P170">
            <v>11.222222222222221</v>
          </cell>
          <cell r="Q170">
            <v>9</v>
          </cell>
          <cell r="S170">
            <v>1</v>
          </cell>
        </row>
        <row r="171">
          <cell r="P171">
            <v>11.85962962962963</v>
          </cell>
          <cell r="Q171">
            <v>9</v>
          </cell>
          <cell r="S171">
            <v>2</v>
          </cell>
        </row>
        <row r="172">
          <cell r="P172">
            <v>10.728425925925926</v>
          </cell>
          <cell r="Q172">
            <v>9</v>
          </cell>
          <cell r="S172">
            <v>1</v>
          </cell>
        </row>
      </sheetData>
      <sheetData sheetId="10">
        <row r="13">
          <cell r="M13">
            <v>13</v>
          </cell>
          <cell r="N13">
            <v>3</v>
          </cell>
          <cell r="P13">
            <v>1</v>
          </cell>
        </row>
        <row r="14">
          <cell r="M14">
            <v>9.3333333333333339</v>
          </cell>
          <cell r="N14">
            <v>1</v>
          </cell>
          <cell r="P14">
            <v>1</v>
          </cell>
        </row>
        <row r="15">
          <cell r="M15">
            <v>10.333333333333334</v>
          </cell>
          <cell r="N15">
            <v>3</v>
          </cell>
          <cell r="P15">
            <v>1</v>
          </cell>
        </row>
        <row r="16">
          <cell r="M16">
            <v>10.75</v>
          </cell>
          <cell r="N16">
            <v>3</v>
          </cell>
          <cell r="P16">
            <v>1</v>
          </cell>
        </row>
        <row r="17">
          <cell r="M17">
            <v>11.5</v>
          </cell>
          <cell r="N17">
            <v>3</v>
          </cell>
          <cell r="P17">
            <v>1</v>
          </cell>
        </row>
        <row r="18">
          <cell r="M18">
            <v>10.666666666666666</v>
          </cell>
          <cell r="N18">
            <v>3</v>
          </cell>
          <cell r="P18">
            <v>1</v>
          </cell>
        </row>
        <row r="19">
          <cell r="M19">
            <v>10.416666666666666</v>
          </cell>
          <cell r="N19">
            <v>3</v>
          </cell>
          <cell r="P19">
            <v>1</v>
          </cell>
        </row>
        <row r="20">
          <cell r="M20">
            <v>10</v>
          </cell>
          <cell r="N20">
            <v>3</v>
          </cell>
          <cell r="P20">
            <v>1</v>
          </cell>
        </row>
        <row r="21">
          <cell r="M21">
            <v>11.333333333333334</v>
          </cell>
          <cell r="N21">
            <v>3</v>
          </cell>
          <cell r="P21">
            <v>1</v>
          </cell>
        </row>
        <row r="22">
          <cell r="M22">
            <v>12.333333333333334</v>
          </cell>
          <cell r="N22">
            <v>3</v>
          </cell>
          <cell r="P22">
            <v>1</v>
          </cell>
        </row>
        <row r="23">
          <cell r="M23">
            <v>13.416666666666666</v>
          </cell>
          <cell r="N23">
            <v>3</v>
          </cell>
          <cell r="P23">
            <v>1</v>
          </cell>
        </row>
        <row r="24">
          <cell r="M24">
            <v>11.833333333333334</v>
          </cell>
          <cell r="N24">
            <v>3</v>
          </cell>
          <cell r="P24">
            <v>1</v>
          </cell>
        </row>
        <row r="25">
          <cell r="M25">
            <v>11.166666666666666</v>
          </cell>
          <cell r="N25">
            <v>3</v>
          </cell>
          <cell r="P25">
            <v>1</v>
          </cell>
        </row>
        <row r="26">
          <cell r="M26">
            <v>13.5</v>
          </cell>
          <cell r="N26">
            <v>3</v>
          </cell>
          <cell r="P26">
            <v>1</v>
          </cell>
        </row>
        <row r="27">
          <cell r="M27">
            <v>10.11</v>
          </cell>
          <cell r="N27">
            <v>3</v>
          </cell>
          <cell r="P27">
            <v>1</v>
          </cell>
        </row>
        <row r="28">
          <cell r="M28">
            <v>11.333333333333334</v>
          </cell>
          <cell r="N28">
            <v>3</v>
          </cell>
          <cell r="P28">
            <v>1</v>
          </cell>
        </row>
        <row r="29">
          <cell r="M29">
            <v>8.1666666666666661</v>
          </cell>
          <cell r="N29">
            <v>1</v>
          </cell>
          <cell r="P29">
            <v>1</v>
          </cell>
        </row>
        <row r="30">
          <cell r="M30">
            <v>13.083333333333334</v>
          </cell>
          <cell r="N30">
            <v>3</v>
          </cell>
          <cell r="P30">
            <v>1</v>
          </cell>
        </row>
        <row r="31">
          <cell r="M31">
            <v>11.583333333333334</v>
          </cell>
          <cell r="N31">
            <v>3</v>
          </cell>
          <cell r="P31">
            <v>1</v>
          </cell>
        </row>
        <row r="32">
          <cell r="M32">
            <v>8.1666666666666661</v>
          </cell>
          <cell r="N32">
            <v>1</v>
          </cell>
          <cell r="P32">
            <v>1</v>
          </cell>
        </row>
        <row r="33">
          <cell r="M33">
            <v>10.166666666666666</v>
          </cell>
          <cell r="N33">
            <v>3</v>
          </cell>
          <cell r="P33">
            <v>1</v>
          </cell>
        </row>
        <row r="34">
          <cell r="M34">
            <v>13</v>
          </cell>
          <cell r="N34">
            <v>3</v>
          </cell>
          <cell r="P34">
            <v>1</v>
          </cell>
        </row>
        <row r="35">
          <cell r="M35">
            <v>10.666666666666666</v>
          </cell>
          <cell r="N35">
            <v>3</v>
          </cell>
          <cell r="P35">
            <v>1</v>
          </cell>
        </row>
        <row r="36">
          <cell r="M36">
            <v>11.666666666666666</v>
          </cell>
          <cell r="N36">
            <v>3</v>
          </cell>
          <cell r="P36">
            <v>1</v>
          </cell>
        </row>
        <row r="37">
          <cell r="M37">
            <v>11.166666666666666</v>
          </cell>
          <cell r="N37">
            <v>3</v>
          </cell>
          <cell r="P37">
            <v>1</v>
          </cell>
        </row>
        <row r="38">
          <cell r="M38">
            <v>12</v>
          </cell>
          <cell r="N38">
            <v>3</v>
          </cell>
          <cell r="P38">
            <v>1</v>
          </cell>
        </row>
        <row r="39">
          <cell r="M39">
            <v>13.333333333333334</v>
          </cell>
          <cell r="N39">
            <v>3</v>
          </cell>
          <cell r="P39">
            <v>1</v>
          </cell>
        </row>
        <row r="40">
          <cell r="M40">
            <v>11.666666666666666</v>
          </cell>
          <cell r="N40">
            <v>3</v>
          </cell>
          <cell r="P40">
            <v>1</v>
          </cell>
        </row>
        <row r="41">
          <cell r="M41">
            <v>11.333333333333334</v>
          </cell>
          <cell r="N41">
            <v>3</v>
          </cell>
          <cell r="P41">
            <v>1</v>
          </cell>
        </row>
        <row r="42">
          <cell r="M42">
            <v>11.333333333333334</v>
          </cell>
          <cell r="N42">
            <v>3</v>
          </cell>
          <cell r="P42">
            <v>1</v>
          </cell>
        </row>
        <row r="43">
          <cell r="M43">
            <v>11.333333333333334</v>
          </cell>
          <cell r="N43">
            <v>3</v>
          </cell>
          <cell r="P43">
            <v>1</v>
          </cell>
        </row>
        <row r="44">
          <cell r="M44">
            <v>12.666666666666666</v>
          </cell>
          <cell r="N44">
            <v>3</v>
          </cell>
          <cell r="P44">
            <v>1</v>
          </cell>
        </row>
        <row r="45">
          <cell r="M45">
            <v>12.416666666666666</v>
          </cell>
          <cell r="N45">
            <v>3</v>
          </cell>
          <cell r="P45">
            <v>1</v>
          </cell>
        </row>
        <row r="46">
          <cell r="M46">
            <v>11.833333333333334</v>
          </cell>
          <cell r="N46">
            <v>3</v>
          </cell>
          <cell r="P46">
            <v>1</v>
          </cell>
        </row>
        <row r="47">
          <cell r="M47">
            <v>10.666666666666666</v>
          </cell>
          <cell r="N47">
            <v>3</v>
          </cell>
          <cell r="P47">
            <v>1</v>
          </cell>
        </row>
        <row r="48">
          <cell r="M48">
            <v>12.666666666666666</v>
          </cell>
          <cell r="N48">
            <v>3</v>
          </cell>
          <cell r="P48">
            <v>1</v>
          </cell>
        </row>
        <row r="49">
          <cell r="M49">
            <v>12.666666666666666</v>
          </cell>
          <cell r="N49">
            <v>3</v>
          </cell>
          <cell r="P49">
            <v>1</v>
          </cell>
        </row>
        <row r="50">
          <cell r="M50">
            <v>10.5</v>
          </cell>
          <cell r="N50">
            <v>3</v>
          </cell>
          <cell r="P50">
            <v>1</v>
          </cell>
        </row>
        <row r="51">
          <cell r="M51">
            <v>13</v>
          </cell>
          <cell r="N51">
            <v>3</v>
          </cell>
          <cell r="P51">
            <v>1</v>
          </cell>
        </row>
        <row r="52">
          <cell r="M52">
            <v>11</v>
          </cell>
          <cell r="N52">
            <v>3</v>
          </cell>
          <cell r="P52">
            <v>1</v>
          </cell>
        </row>
        <row r="53">
          <cell r="M53">
            <v>11.333333333333334</v>
          </cell>
          <cell r="N53">
            <v>3</v>
          </cell>
          <cell r="P53">
            <v>1</v>
          </cell>
        </row>
        <row r="54">
          <cell r="M54">
            <v>12.916666666666666</v>
          </cell>
          <cell r="N54">
            <v>3</v>
          </cell>
          <cell r="P54">
            <v>1</v>
          </cell>
        </row>
        <row r="55">
          <cell r="M55">
            <v>10.083333333333334</v>
          </cell>
          <cell r="N55">
            <v>3</v>
          </cell>
          <cell r="P55">
            <v>1</v>
          </cell>
        </row>
        <row r="56">
          <cell r="M56">
            <v>13.166666666666666</v>
          </cell>
          <cell r="N56">
            <v>3</v>
          </cell>
          <cell r="P56">
            <v>1</v>
          </cell>
        </row>
        <row r="57">
          <cell r="M57">
            <v>12.833333333333334</v>
          </cell>
          <cell r="N57">
            <v>3</v>
          </cell>
          <cell r="P57">
            <v>1</v>
          </cell>
        </row>
        <row r="58">
          <cell r="M58">
            <v>12.666666666666666</v>
          </cell>
          <cell r="N58">
            <v>3</v>
          </cell>
          <cell r="P58">
            <v>1</v>
          </cell>
        </row>
        <row r="59">
          <cell r="M59">
            <v>12.166666666666666</v>
          </cell>
          <cell r="N59">
            <v>3</v>
          </cell>
          <cell r="P59">
            <v>1</v>
          </cell>
        </row>
        <row r="60">
          <cell r="M60">
            <v>10.833333333333334</v>
          </cell>
          <cell r="N60">
            <v>3</v>
          </cell>
          <cell r="P60">
            <v>1</v>
          </cell>
        </row>
        <row r="61">
          <cell r="M61">
            <v>10</v>
          </cell>
          <cell r="N61">
            <v>3</v>
          </cell>
          <cell r="P61">
            <v>1</v>
          </cell>
        </row>
        <row r="62">
          <cell r="M62">
            <v>11.333333333333334</v>
          </cell>
          <cell r="N62">
            <v>3</v>
          </cell>
          <cell r="P62">
            <v>1</v>
          </cell>
        </row>
        <row r="63">
          <cell r="M63">
            <v>10.333333333333334</v>
          </cell>
          <cell r="N63">
            <v>3</v>
          </cell>
          <cell r="P63">
            <v>1</v>
          </cell>
        </row>
        <row r="64">
          <cell r="M64">
            <v>15.166666666666666</v>
          </cell>
          <cell r="N64">
            <v>3</v>
          </cell>
          <cell r="P64">
            <v>1</v>
          </cell>
        </row>
        <row r="65">
          <cell r="M65">
            <v>11.083333333333334</v>
          </cell>
          <cell r="N65">
            <v>3</v>
          </cell>
          <cell r="P65">
            <v>1</v>
          </cell>
        </row>
        <row r="66">
          <cell r="M66">
            <v>13</v>
          </cell>
          <cell r="N66">
            <v>3</v>
          </cell>
          <cell r="P66">
            <v>1</v>
          </cell>
        </row>
        <row r="67">
          <cell r="M67">
            <v>14.583333333333334</v>
          </cell>
          <cell r="N67">
            <v>3</v>
          </cell>
          <cell r="P67">
            <v>1</v>
          </cell>
        </row>
        <row r="68">
          <cell r="M68">
            <v>9.6666666666666661</v>
          </cell>
          <cell r="N68">
            <v>1</v>
          </cell>
          <cell r="P68">
            <v>2</v>
          </cell>
        </row>
        <row r="69">
          <cell r="M69">
            <v>10.5</v>
          </cell>
          <cell r="N69">
            <v>3</v>
          </cell>
          <cell r="P69">
            <v>1</v>
          </cell>
        </row>
        <row r="70">
          <cell r="M70">
            <v>8.1666666666666661</v>
          </cell>
          <cell r="N70">
            <v>1</v>
          </cell>
          <cell r="P70">
            <v>1</v>
          </cell>
        </row>
        <row r="71">
          <cell r="M71">
            <v>13.5</v>
          </cell>
          <cell r="N71">
            <v>3</v>
          </cell>
          <cell r="P71">
            <v>1</v>
          </cell>
        </row>
        <row r="72">
          <cell r="M72">
            <v>10.166666666666666</v>
          </cell>
          <cell r="N72">
            <v>3</v>
          </cell>
          <cell r="P72">
            <v>1</v>
          </cell>
        </row>
        <row r="73">
          <cell r="M73">
            <v>12.5</v>
          </cell>
          <cell r="N73">
            <v>3</v>
          </cell>
          <cell r="P73">
            <v>1</v>
          </cell>
        </row>
        <row r="74">
          <cell r="M74">
            <v>10.333333333333334</v>
          </cell>
          <cell r="N74">
            <v>3</v>
          </cell>
          <cell r="P74">
            <v>1</v>
          </cell>
        </row>
        <row r="75">
          <cell r="M75">
            <v>10.416666666666666</v>
          </cell>
          <cell r="N75">
            <v>3</v>
          </cell>
          <cell r="P75">
            <v>1</v>
          </cell>
        </row>
        <row r="76">
          <cell r="M76">
            <v>12.333333333333334</v>
          </cell>
          <cell r="N76">
            <v>3</v>
          </cell>
          <cell r="P76">
            <v>1</v>
          </cell>
        </row>
        <row r="77">
          <cell r="M77">
            <v>13</v>
          </cell>
          <cell r="N77">
            <v>3</v>
          </cell>
          <cell r="P77">
            <v>1</v>
          </cell>
        </row>
        <row r="78">
          <cell r="M78">
            <v>11.666666666666666</v>
          </cell>
          <cell r="N78">
            <v>3</v>
          </cell>
          <cell r="P78">
            <v>1</v>
          </cell>
        </row>
        <row r="79">
          <cell r="M79">
            <v>12.666666666666666</v>
          </cell>
          <cell r="N79">
            <v>3</v>
          </cell>
          <cell r="P79">
            <v>1</v>
          </cell>
        </row>
        <row r="80">
          <cell r="M80">
            <v>10.333333333333334</v>
          </cell>
          <cell r="N80">
            <v>3</v>
          </cell>
          <cell r="P80">
            <v>1</v>
          </cell>
        </row>
        <row r="81">
          <cell r="M81">
            <v>14.166666666666666</v>
          </cell>
          <cell r="N81">
            <v>3</v>
          </cell>
          <cell r="P81">
            <v>1</v>
          </cell>
        </row>
        <row r="82">
          <cell r="M82">
            <v>12</v>
          </cell>
          <cell r="N82">
            <v>3</v>
          </cell>
          <cell r="P82">
            <v>1</v>
          </cell>
        </row>
        <row r="83">
          <cell r="M83">
            <v>11.666666666666666</v>
          </cell>
          <cell r="N83">
            <v>3</v>
          </cell>
          <cell r="P83">
            <v>1</v>
          </cell>
        </row>
        <row r="84">
          <cell r="M84">
            <v>12.75</v>
          </cell>
          <cell r="N84">
            <v>3</v>
          </cell>
          <cell r="P84">
            <v>1</v>
          </cell>
        </row>
        <row r="85">
          <cell r="M85">
            <v>13.333333333333334</v>
          </cell>
          <cell r="N85">
            <v>3</v>
          </cell>
          <cell r="P85">
            <v>1</v>
          </cell>
        </row>
        <row r="86">
          <cell r="M86">
            <v>10.666666666666666</v>
          </cell>
          <cell r="N86">
            <v>3</v>
          </cell>
          <cell r="P86">
            <v>1</v>
          </cell>
        </row>
        <row r="87">
          <cell r="M87">
            <v>12.5</v>
          </cell>
          <cell r="N87">
            <v>3</v>
          </cell>
          <cell r="P87">
            <v>1</v>
          </cell>
        </row>
        <row r="88">
          <cell r="M88">
            <v>10.5</v>
          </cell>
          <cell r="N88">
            <v>3</v>
          </cell>
          <cell r="P88">
            <v>1</v>
          </cell>
        </row>
        <row r="89">
          <cell r="M89">
            <v>12.666666666666666</v>
          </cell>
          <cell r="N89">
            <v>3</v>
          </cell>
          <cell r="P89">
            <v>1</v>
          </cell>
        </row>
        <row r="90">
          <cell r="M90">
            <v>12.333333333333334</v>
          </cell>
          <cell r="N90">
            <v>3</v>
          </cell>
          <cell r="P90">
            <v>1</v>
          </cell>
        </row>
        <row r="91">
          <cell r="M91">
            <v>11.166666666666666</v>
          </cell>
          <cell r="N91">
            <v>3</v>
          </cell>
          <cell r="P91">
            <v>1</v>
          </cell>
        </row>
        <row r="92">
          <cell r="M92">
            <v>12.333333333333334</v>
          </cell>
          <cell r="N92">
            <v>3</v>
          </cell>
          <cell r="P92">
            <v>1</v>
          </cell>
        </row>
        <row r="93">
          <cell r="M93">
            <v>10.166666666666666</v>
          </cell>
          <cell r="N93">
            <v>3</v>
          </cell>
          <cell r="P93">
            <v>1</v>
          </cell>
        </row>
        <row r="94">
          <cell r="M94">
            <v>14</v>
          </cell>
          <cell r="N94">
            <v>3</v>
          </cell>
          <cell r="P94">
            <v>1</v>
          </cell>
        </row>
        <row r="95">
          <cell r="M95">
            <v>13.416666666666666</v>
          </cell>
          <cell r="N95">
            <v>3</v>
          </cell>
          <cell r="P95">
            <v>1</v>
          </cell>
        </row>
        <row r="96">
          <cell r="M96">
            <v>11.666666666666666</v>
          </cell>
          <cell r="N96">
            <v>3</v>
          </cell>
          <cell r="P96">
            <v>1</v>
          </cell>
        </row>
        <row r="97">
          <cell r="M97">
            <v>13.333333333333334</v>
          </cell>
          <cell r="N97">
            <v>3</v>
          </cell>
          <cell r="P97">
            <v>1</v>
          </cell>
        </row>
        <row r="98">
          <cell r="M98">
            <v>12.333333333333334</v>
          </cell>
          <cell r="N98">
            <v>3</v>
          </cell>
          <cell r="P98">
            <v>1</v>
          </cell>
        </row>
        <row r="99">
          <cell r="M99">
            <v>11.75</v>
          </cell>
          <cell r="N99">
            <v>3</v>
          </cell>
          <cell r="P99">
            <v>1</v>
          </cell>
        </row>
        <row r="100">
          <cell r="M100">
            <v>10</v>
          </cell>
          <cell r="N100">
            <v>3</v>
          </cell>
          <cell r="P100">
            <v>1</v>
          </cell>
        </row>
        <row r="101">
          <cell r="M101">
            <v>10</v>
          </cell>
          <cell r="N101">
            <v>3</v>
          </cell>
          <cell r="P101">
            <v>1</v>
          </cell>
        </row>
        <row r="102">
          <cell r="M102">
            <v>11.333333333333334</v>
          </cell>
          <cell r="N102">
            <v>3</v>
          </cell>
          <cell r="P102">
            <v>1</v>
          </cell>
        </row>
        <row r="103">
          <cell r="M103">
            <v>12.666666666666666</v>
          </cell>
          <cell r="N103">
            <v>3</v>
          </cell>
          <cell r="P103">
            <v>1</v>
          </cell>
        </row>
        <row r="104">
          <cell r="M104">
            <v>14.333333333333334</v>
          </cell>
          <cell r="N104">
            <v>3</v>
          </cell>
          <cell r="P104">
            <v>1</v>
          </cell>
        </row>
        <row r="105">
          <cell r="M105">
            <v>12.083333333333334</v>
          </cell>
          <cell r="N105">
            <v>3</v>
          </cell>
          <cell r="P105">
            <v>1</v>
          </cell>
        </row>
        <row r="106">
          <cell r="M106">
            <v>10</v>
          </cell>
          <cell r="N106">
            <v>3</v>
          </cell>
          <cell r="P106">
            <v>1</v>
          </cell>
        </row>
        <row r="107">
          <cell r="M107">
            <v>10.416666666666666</v>
          </cell>
          <cell r="N107">
            <v>3</v>
          </cell>
          <cell r="P107">
            <v>1</v>
          </cell>
        </row>
        <row r="108">
          <cell r="M108">
            <v>10</v>
          </cell>
          <cell r="N108">
            <v>3</v>
          </cell>
          <cell r="P108">
            <v>1</v>
          </cell>
        </row>
        <row r="109">
          <cell r="M109">
            <v>10</v>
          </cell>
          <cell r="N109">
            <v>3</v>
          </cell>
          <cell r="P109">
            <v>1</v>
          </cell>
        </row>
        <row r="110">
          <cell r="M110">
            <v>12.666666666666666</v>
          </cell>
          <cell r="N110">
            <v>3</v>
          </cell>
          <cell r="P110">
            <v>1</v>
          </cell>
        </row>
        <row r="111">
          <cell r="M111">
            <v>12</v>
          </cell>
          <cell r="N111">
            <v>3</v>
          </cell>
          <cell r="P111">
            <v>1</v>
          </cell>
        </row>
        <row r="112">
          <cell r="M112">
            <v>15.083333333333334</v>
          </cell>
          <cell r="N112">
            <v>3</v>
          </cell>
          <cell r="P112">
            <v>1</v>
          </cell>
        </row>
        <row r="113">
          <cell r="M113">
            <v>12.416666666666666</v>
          </cell>
          <cell r="N113">
            <v>3</v>
          </cell>
          <cell r="P113">
            <v>1</v>
          </cell>
        </row>
        <row r="114">
          <cell r="M114">
            <v>10</v>
          </cell>
          <cell r="N114">
            <v>3</v>
          </cell>
          <cell r="P114">
            <v>1</v>
          </cell>
        </row>
        <row r="115">
          <cell r="M115">
            <v>12.166666666666666</v>
          </cell>
          <cell r="N115">
            <v>3</v>
          </cell>
          <cell r="P115">
            <v>1</v>
          </cell>
        </row>
        <row r="116">
          <cell r="M116">
            <v>10.666666666666666</v>
          </cell>
          <cell r="N116">
            <v>3</v>
          </cell>
          <cell r="P116">
            <v>1</v>
          </cell>
        </row>
        <row r="117">
          <cell r="M117">
            <v>11</v>
          </cell>
          <cell r="N117">
            <v>3</v>
          </cell>
          <cell r="P117">
            <v>1</v>
          </cell>
        </row>
        <row r="118">
          <cell r="M118">
            <v>12.333333333333334</v>
          </cell>
          <cell r="N118">
            <v>3</v>
          </cell>
          <cell r="P118">
            <v>1</v>
          </cell>
        </row>
        <row r="119">
          <cell r="M119">
            <v>10.166666666666666</v>
          </cell>
          <cell r="N119">
            <v>3</v>
          </cell>
          <cell r="P119">
            <v>1</v>
          </cell>
        </row>
        <row r="120">
          <cell r="M120">
            <v>13.5</v>
          </cell>
          <cell r="N120">
            <v>3</v>
          </cell>
          <cell r="P120">
            <v>1</v>
          </cell>
        </row>
        <row r="121">
          <cell r="M121">
            <v>11.333333333333334</v>
          </cell>
          <cell r="N121">
            <v>3</v>
          </cell>
          <cell r="P121">
            <v>1</v>
          </cell>
        </row>
        <row r="122">
          <cell r="M122">
            <v>13.833333333333334</v>
          </cell>
          <cell r="N122">
            <v>3</v>
          </cell>
          <cell r="P122">
            <v>1</v>
          </cell>
        </row>
        <row r="123">
          <cell r="M123">
            <v>11.166666666666666</v>
          </cell>
          <cell r="N123">
            <v>3</v>
          </cell>
          <cell r="P123">
            <v>1</v>
          </cell>
        </row>
        <row r="124">
          <cell r="M124">
            <v>10.833333333333334</v>
          </cell>
          <cell r="N124">
            <v>3</v>
          </cell>
          <cell r="P124">
            <v>1</v>
          </cell>
        </row>
        <row r="125">
          <cell r="M125">
            <v>13.5</v>
          </cell>
          <cell r="N125">
            <v>3</v>
          </cell>
          <cell r="P125">
            <v>1</v>
          </cell>
        </row>
        <row r="126">
          <cell r="M126">
            <v>11.166666666666666</v>
          </cell>
          <cell r="N126">
            <v>3</v>
          </cell>
          <cell r="P126">
            <v>1</v>
          </cell>
        </row>
        <row r="127">
          <cell r="M127">
            <v>13.166666666666666</v>
          </cell>
          <cell r="N127">
            <v>3</v>
          </cell>
          <cell r="P127">
            <v>1</v>
          </cell>
        </row>
        <row r="128">
          <cell r="M128">
            <v>11.5</v>
          </cell>
          <cell r="N128">
            <v>3</v>
          </cell>
          <cell r="P128">
            <v>1</v>
          </cell>
        </row>
        <row r="129">
          <cell r="M129">
            <v>10</v>
          </cell>
          <cell r="N129">
            <v>3</v>
          </cell>
          <cell r="P129">
            <v>1</v>
          </cell>
        </row>
        <row r="130">
          <cell r="M130">
            <v>10.333333333333334</v>
          </cell>
          <cell r="N130">
            <v>3</v>
          </cell>
          <cell r="P130">
            <v>1</v>
          </cell>
        </row>
        <row r="131">
          <cell r="M131">
            <v>9.3333333333333339</v>
          </cell>
          <cell r="N131">
            <v>1</v>
          </cell>
          <cell r="P131">
            <v>1</v>
          </cell>
        </row>
        <row r="132">
          <cell r="M132">
            <v>15.166666666666666</v>
          </cell>
          <cell r="N132">
            <v>3</v>
          </cell>
          <cell r="P132">
            <v>1</v>
          </cell>
        </row>
        <row r="133">
          <cell r="M133">
            <v>10</v>
          </cell>
          <cell r="N133">
            <v>3</v>
          </cell>
          <cell r="P133">
            <v>1</v>
          </cell>
        </row>
        <row r="134">
          <cell r="M134">
            <v>10.333333333333334</v>
          </cell>
          <cell r="N134">
            <v>3</v>
          </cell>
          <cell r="P134">
            <v>1</v>
          </cell>
        </row>
        <row r="135">
          <cell r="M135">
            <v>10.666666666666666</v>
          </cell>
          <cell r="N135">
            <v>3</v>
          </cell>
          <cell r="P135">
            <v>1</v>
          </cell>
        </row>
        <row r="136">
          <cell r="M136">
            <v>13</v>
          </cell>
          <cell r="N136">
            <v>3</v>
          </cell>
          <cell r="P136">
            <v>1</v>
          </cell>
        </row>
        <row r="137">
          <cell r="M137">
            <v>9</v>
          </cell>
          <cell r="N137">
            <v>1</v>
          </cell>
          <cell r="P137">
            <v>1</v>
          </cell>
        </row>
        <row r="138">
          <cell r="M138">
            <v>11.333333333333334</v>
          </cell>
          <cell r="N138">
            <v>3</v>
          </cell>
          <cell r="P138">
            <v>1</v>
          </cell>
        </row>
        <row r="139">
          <cell r="M139">
            <v>12.666666666666666</v>
          </cell>
          <cell r="N139">
            <v>3</v>
          </cell>
          <cell r="P139">
            <v>1</v>
          </cell>
        </row>
        <row r="140">
          <cell r="M140">
            <v>10</v>
          </cell>
          <cell r="N140">
            <v>3</v>
          </cell>
          <cell r="P140">
            <v>1</v>
          </cell>
        </row>
        <row r="141">
          <cell r="M141">
            <v>11</v>
          </cell>
          <cell r="N141">
            <v>3</v>
          </cell>
          <cell r="P141">
            <v>1</v>
          </cell>
        </row>
        <row r="142">
          <cell r="M142">
            <v>11.5</v>
          </cell>
          <cell r="N142">
            <v>3</v>
          </cell>
          <cell r="P142">
            <v>1</v>
          </cell>
        </row>
        <row r="143">
          <cell r="M143">
            <v>10.666666666666666</v>
          </cell>
          <cell r="N143">
            <v>3</v>
          </cell>
          <cell r="P143">
            <v>1</v>
          </cell>
        </row>
        <row r="144">
          <cell r="M144">
            <v>12</v>
          </cell>
          <cell r="N144">
            <v>3</v>
          </cell>
          <cell r="P144">
            <v>1</v>
          </cell>
        </row>
        <row r="145">
          <cell r="M145">
            <v>11</v>
          </cell>
          <cell r="N145">
            <v>3</v>
          </cell>
          <cell r="P145">
            <v>1</v>
          </cell>
        </row>
        <row r="146">
          <cell r="M146">
            <v>12</v>
          </cell>
          <cell r="N146">
            <v>3</v>
          </cell>
          <cell r="P146">
            <v>1</v>
          </cell>
        </row>
        <row r="147">
          <cell r="M147">
            <v>12.666666666666666</v>
          </cell>
          <cell r="N147">
            <v>3</v>
          </cell>
          <cell r="P147">
            <v>1</v>
          </cell>
        </row>
        <row r="148">
          <cell r="M148">
            <v>13.333333333333334</v>
          </cell>
          <cell r="N148">
            <v>3</v>
          </cell>
          <cell r="P148">
            <v>1</v>
          </cell>
        </row>
        <row r="149">
          <cell r="M149">
            <v>10</v>
          </cell>
          <cell r="N149">
            <v>3</v>
          </cell>
          <cell r="P149">
            <v>1</v>
          </cell>
        </row>
        <row r="150">
          <cell r="M150">
            <v>9.9166666666666661</v>
          </cell>
          <cell r="N150">
            <v>1</v>
          </cell>
          <cell r="P150">
            <v>1</v>
          </cell>
        </row>
        <row r="151">
          <cell r="M151">
            <v>12.166666666666666</v>
          </cell>
          <cell r="N151">
            <v>3</v>
          </cell>
          <cell r="P151">
            <v>1</v>
          </cell>
        </row>
        <row r="152">
          <cell r="M152">
            <v>10.166666666666666</v>
          </cell>
          <cell r="N152">
            <v>3</v>
          </cell>
          <cell r="P152">
            <v>1</v>
          </cell>
        </row>
        <row r="153">
          <cell r="M153">
            <v>10.666666666666666</v>
          </cell>
          <cell r="N153">
            <v>3</v>
          </cell>
          <cell r="P153">
            <v>1</v>
          </cell>
        </row>
        <row r="154">
          <cell r="M154">
            <v>10.833333333333334</v>
          </cell>
          <cell r="N154">
            <v>3</v>
          </cell>
          <cell r="P154">
            <v>1</v>
          </cell>
        </row>
        <row r="155">
          <cell r="M155">
            <v>10.666666666666666</v>
          </cell>
          <cell r="N155">
            <v>3</v>
          </cell>
          <cell r="P155">
            <v>1</v>
          </cell>
        </row>
        <row r="156">
          <cell r="M156">
            <v>11.333333333333334</v>
          </cell>
          <cell r="N156">
            <v>3</v>
          </cell>
          <cell r="P156">
            <v>1</v>
          </cell>
        </row>
        <row r="157">
          <cell r="M157">
            <v>6.666666666666667</v>
          </cell>
          <cell r="N157">
            <v>0</v>
          </cell>
          <cell r="P157">
            <v>1</v>
          </cell>
        </row>
        <row r="158">
          <cell r="M158">
            <v>11.666666666666666</v>
          </cell>
          <cell r="N158">
            <v>3</v>
          </cell>
          <cell r="P158">
            <v>1</v>
          </cell>
        </row>
        <row r="159">
          <cell r="M159">
            <v>11.083333333333334</v>
          </cell>
          <cell r="N159">
            <v>3</v>
          </cell>
          <cell r="P159">
            <v>1</v>
          </cell>
        </row>
        <row r="160">
          <cell r="M160">
            <v>13</v>
          </cell>
          <cell r="N160">
            <v>3</v>
          </cell>
          <cell r="P160">
            <v>1</v>
          </cell>
        </row>
        <row r="161">
          <cell r="M161">
            <v>12.416666666666666</v>
          </cell>
          <cell r="N161">
            <v>3</v>
          </cell>
          <cell r="P161">
            <v>1</v>
          </cell>
        </row>
        <row r="162">
          <cell r="M162">
            <v>12</v>
          </cell>
          <cell r="N162">
            <v>3</v>
          </cell>
          <cell r="P162">
            <v>1</v>
          </cell>
        </row>
        <row r="163">
          <cell r="M163">
            <v>14</v>
          </cell>
          <cell r="N163">
            <v>3</v>
          </cell>
          <cell r="P163">
            <v>1</v>
          </cell>
        </row>
        <row r="164">
          <cell r="M164">
            <v>8.3333333333333339</v>
          </cell>
          <cell r="N164">
            <v>0</v>
          </cell>
          <cell r="P164">
            <v>1</v>
          </cell>
        </row>
        <row r="165">
          <cell r="M165">
            <v>10.416666666666666</v>
          </cell>
          <cell r="N165">
            <v>3</v>
          </cell>
          <cell r="P165">
            <v>1</v>
          </cell>
        </row>
        <row r="166">
          <cell r="M166">
            <v>12.5</v>
          </cell>
          <cell r="N166">
            <v>3</v>
          </cell>
          <cell r="P166">
            <v>1</v>
          </cell>
        </row>
        <row r="167">
          <cell r="M167">
            <v>12.333333333333334</v>
          </cell>
          <cell r="N167">
            <v>3</v>
          </cell>
          <cell r="P167">
            <v>1</v>
          </cell>
        </row>
        <row r="168">
          <cell r="M168">
            <v>11.5</v>
          </cell>
          <cell r="N168">
            <v>3</v>
          </cell>
          <cell r="P168">
            <v>1</v>
          </cell>
        </row>
        <row r="169">
          <cell r="M169">
            <v>10.666666666666666</v>
          </cell>
          <cell r="N169">
            <v>3</v>
          </cell>
          <cell r="P169">
            <v>1</v>
          </cell>
        </row>
        <row r="170">
          <cell r="M170">
            <v>10</v>
          </cell>
          <cell r="N170">
            <v>3</v>
          </cell>
          <cell r="P170">
            <v>1</v>
          </cell>
        </row>
        <row r="171">
          <cell r="M171">
            <v>10.333333333333334</v>
          </cell>
          <cell r="N171">
            <v>3</v>
          </cell>
          <cell r="P171">
            <v>1</v>
          </cell>
        </row>
        <row r="172">
          <cell r="M172">
            <v>13</v>
          </cell>
          <cell r="N172">
            <v>3</v>
          </cell>
          <cell r="P172">
            <v>1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72"/>
  <sheetViews>
    <sheetView topLeftCell="A7" workbookViewId="0">
      <selection activeCell="D161" sqref="D161"/>
    </sheetView>
  </sheetViews>
  <sheetFormatPr baseColWidth="10" defaultColWidth="10" defaultRowHeight="11.25"/>
  <cols>
    <col min="1" max="1" width="3.7109375" style="60" customWidth="1"/>
    <col min="2" max="2" width="11.7109375" style="101" customWidth="1"/>
    <col min="3" max="3" width="16.28515625" style="60" customWidth="1"/>
    <col min="4" max="4" width="16.7109375" style="60" customWidth="1"/>
    <col min="5" max="5" width="9.28515625" style="60" customWidth="1"/>
    <col min="6" max="6" width="5.7109375" style="60" customWidth="1"/>
    <col min="7" max="7" width="5.28515625" style="60" customWidth="1"/>
    <col min="8" max="8" width="5.28515625" style="60" hidden="1" customWidth="1"/>
    <col min="9" max="9" width="5.28515625" style="60" customWidth="1"/>
    <col min="10" max="10" width="5.28515625" style="60" hidden="1" customWidth="1"/>
    <col min="11" max="11" width="5.28515625" style="60" customWidth="1"/>
    <col min="12" max="12" width="5.28515625" style="60" hidden="1" customWidth="1"/>
    <col min="13" max="13" width="5.28515625" style="60" customWidth="1"/>
    <col min="14" max="14" width="4.7109375" style="60" customWidth="1"/>
    <col min="15" max="15" width="4.7109375" style="60" hidden="1" customWidth="1"/>
    <col min="16" max="16" width="5.28515625" style="60" customWidth="1"/>
    <col min="17" max="17" width="5.28515625" style="60" hidden="1" customWidth="1"/>
    <col min="18" max="18" width="5.28515625" style="60" customWidth="1"/>
    <col min="19" max="19" width="5.28515625" style="60" hidden="1" customWidth="1"/>
    <col min="20" max="20" width="5.28515625" style="60" customWidth="1"/>
    <col min="21" max="21" width="5.28515625" style="60" hidden="1" customWidth="1"/>
    <col min="22" max="22" width="5.7109375" style="60" customWidth="1"/>
    <col min="23" max="23" width="4.7109375" style="60" customWidth="1"/>
    <col min="24" max="24" width="4.7109375" style="60" hidden="1" customWidth="1"/>
    <col min="25" max="25" width="5.28515625" style="60" customWidth="1"/>
    <col min="26" max="26" width="5.28515625" style="60" hidden="1" customWidth="1"/>
    <col min="27" max="27" width="5.28515625" style="60" customWidth="1"/>
    <col min="28" max="28" width="5.28515625" style="60" hidden="1" customWidth="1"/>
    <col min="29" max="29" width="5.28515625" style="60" customWidth="1"/>
    <col min="30" max="30" width="4.7109375" style="60" customWidth="1"/>
    <col min="31" max="31" width="4.7109375" style="60" hidden="1" customWidth="1"/>
    <col min="32" max="33" width="5.28515625" style="60" customWidth="1"/>
    <col min="34" max="34" width="4.7109375" style="60" customWidth="1"/>
    <col min="35" max="35" width="4.7109375" style="60" hidden="1" customWidth="1"/>
    <col min="36" max="36" width="6.140625" style="60" customWidth="1"/>
    <col min="37" max="37" width="4.7109375" style="60" customWidth="1"/>
    <col min="38" max="38" width="4.7109375" style="60" hidden="1" customWidth="1"/>
    <col min="39" max="39" width="11.7109375" style="60" customWidth="1"/>
    <col min="40" max="40" width="8.7109375" style="60" customWidth="1"/>
    <col min="41" max="16384" width="10" style="60"/>
  </cols>
  <sheetData>
    <row r="1" spans="1:40" s="47" customFormat="1" ht="12.75" customHeight="1">
      <c r="A1" s="43" t="s">
        <v>0</v>
      </c>
      <c r="B1" s="92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5"/>
      <c r="AI1" s="45"/>
      <c r="AJ1" s="45"/>
      <c r="AK1" s="44"/>
      <c r="AL1" s="44"/>
      <c r="AM1" s="46" t="s">
        <v>14</v>
      </c>
    </row>
    <row r="2" spans="1:40" s="47" customFormat="1" ht="12.75" customHeight="1">
      <c r="A2" s="48" t="s">
        <v>1</v>
      </c>
      <c r="B2" s="93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50"/>
    </row>
    <row r="3" spans="1:40" s="47" customFormat="1" ht="12.75" customHeight="1">
      <c r="A3" s="48" t="s">
        <v>2</v>
      </c>
      <c r="B3" s="93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50"/>
    </row>
    <row r="4" spans="1:40" s="47" customFormat="1" ht="18" customHeight="1">
      <c r="A4" s="51" t="s">
        <v>3</v>
      </c>
      <c r="B4" s="94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0"/>
    </row>
    <row r="5" spans="1:40" s="47" customFormat="1" ht="12.75" customHeight="1">
      <c r="A5" s="51"/>
      <c r="B5" s="94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0"/>
    </row>
    <row r="6" spans="1:40" s="47" customFormat="1" ht="24" customHeight="1">
      <c r="A6" s="54"/>
      <c r="B6" s="95"/>
      <c r="C6" s="52"/>
      <c r="D6" s="49"/>
      <c r="E6" s="212" t="s">
        <v>417</v>
      </c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4"/>
      <c r="AL6" s="96"/>
      <c r="AM6" s="50"/>
    </row>
    <row r="7" spans="1:40" s="47" customFormat="1" ht="12.75" customHeight="1">
      <c r="A7" s="55"/>
      <c r="B7" s="93"/>
      <c r="C7" s="49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49"/>
      <c r="AI7" s="49"/>
      <c r="AJ7" s="49"/>
      <c r="AK7" s="49"/>
      <c r="AL7" s="49"/>
      <c r="AM7" s="50"/>
    </row>
    <row r="8" spans="1:40" ht="18" customHeight="1">
      <c r="A8" s="57"/>
      <c r="B8" s="97"/>
      <c r="C8" s="58"/>
      <c r="D8" s="58"/>
      <c r="E8" s="215" t="s">
        <v>418</v>
      </c>
      <c r="F8" s="216"/>
      <c r="G8" s="216"/>
      <c r="H8" s="216"/>
      <c r="I8" s="216"/>
      <c r="J8" s="216"/>
      <c r="K8" s="216"/>
      <c r="L8" s="216"/>
      <c r="M8" s="216"/>
      <c r="N8" s="217"/>
      <c r="O8" s="98"/>
      <c r="P8" s="59"/>
      <c r="Q8" s="59"/>
      <c r="R8" s="59"/>
      <c r="S8" s="59"/>
      <c r="T8" s="59"/>
      <c r="U8" s="59"/>
      <c r="V8" s="59"/>
      <c r="W8" s="59"/>
      <c r="X8" s="59"/>
      <c r="Y8" s="215" t="s">
        <v>444</v>
      </c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7"/>
      <c r="AL8" s="99"/>
      <c r="AM8" s="50"/>
    </row>
    <row r="9" spans="1:40" s="67" customFormat="1" ht="12.75" customHeight="1">
      <c r="A9" s="61"/>
      <c r="B9" s="100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4"/>
      <c r="AD9" s="64"/>
      <c r="AE9" s="64"/>
      <c r="AF9" s="64"/>
      <c r="AG9" s="64"/>
      <c r="AH9" s="65"/>
      <c r="AI9" s="65"/>
      <c r="AJ9" s="65"/>
      <c r="AK9" s="65"/>
      <c r="AL9" s="65"/>
      <c r="AM9" s="66"/>
    </row>
    <row r="10" spans="1:40" ht="12.75" customHeight="1"/>
    <row r="11" spans="1:40" ht="15" customHeight="1">
      <c r="A11" s="68"/>
      <c r="B11" s="102"/>
      <c r="C11" s="68"/>
      <c r="D11" s="68"/>
      <c r="E11" s="68"/>
      <c r="F11" s="68"/>
      <c r="G11" s="218" t="s">
        <v>419</v>
      </c>
      <c r="H11" s="219"/>
      <c r="I11" s="219"/>
      <c r="J11" s="219"/>
      <c r="K11" s="219"/>
      <c r="L11" s="219"/>
      <c r="M11" s="219"/>
      <c r="N11" s="220"/>
      <c r="O11" s="89"/>
      <c r="P11" s="218" t="s">
        <v>420</v>
      </c>
      <c r="Q11" s="219"/>
      <c r="R11" s="219"/>
      <c r="S11" s="219"/>
      <c r="T11" s="219"/>
      <c r="U11" s="219"/>
      <c r="V11" s="219"/>
      <c r="W11" s="220"/>
      <c r="X11" s="89"/>
      <c r="Y11" s="218" t="s">
        <v>421</v>
      </c>
      <c r="Z11" s="219"/>
      <c r="AA11" s="219"/>
      <c r="AB11" s="219"/>
      <c r="AC11" s="219"/>
      <c r="AD11" s="220"/>
      <c r="AE11" s="89"/>
      <c r="AF11" s="218" t="s">
        <v>422</v>
      </c>
      <c r="AG11" s="219"/>
      <c r="AH11" s="220"/>
      <c r="AI11" s="103"/>
      <c r="AJ11" s="69"/>
      <c r="AK11" s="68"/>
      <c r="AL11" s="68"/>
      <c r="AM11" s="68"/>
    </row>
    <row r="12" spans="1:40" s="76" customFormat="1" ht="42" customHeight="1">
      <c r="A12" s="70" t="s">
        <v>4</v>
      </c>
      <c r="B12" s="104" t="s">
        <v>5</v>
      </c>
      <c r="C12" s="72" t="s">
        <v>6</v>
      </c>
      <c r="D12" s="73" t="s">
        <v>7</v>
      </c>
      <c r="E12" s="71" t="s">
        <v>8</v>
      </c>
      <c r="F12" s="74" t="s">
        <v>445</v>
      </c>
      <c r="G12" s="105" t="s">
        <v>446</v>
      </c>
      <c r="H12" s="105" t="s">
        <v>447</v>
      </c>
      <c r="I12" s="105" t="s">
        <v>448</v>
      </c>
      <c r="J12" s="105" t="s">
        <v>449</v>
      </c>
      <c r="K12" s="105" t="s">
        <v>450</v>
      </c>
      <c r="L12" s="105" t="s">
        <v>451</v>
      </c>
      <c r="M12" s="105" t="s">
        <v>423</v>
      </c>
      <c r="N12" s="106" t="s">
        <v>424</v>
      </c>
      <c r="O12" s="106" t="s">
        <v>452</v>
      </c>
      <c r="P12" s="105" t="s">
        <v>453</v>
      </c>
      <c r="Q12" s="105" t="s">
        <v>454</v>
      </c>
      <c r="R12" s="105" t="s">
        <v>455</v>
      </c>
      <c r="S12" s="105" t="s">
        <v>456</v>
      </c>
      <c r="T12" s="105" t="s">
        <v>457</v>
      </c>
      <c r="U12" s="105" t="s">
        <v>458</v>
      </c>
      <c r="V12" s="105" t="s">
        <v>425</v>
      </c>
      <c r="W12" s="106" t="s">
        <v>426</v>
      </c>
      <c r="X12" s="106" t="s">
        <v>459</v>
      </c>
      <c r="Y12" s="105" t="s">
        <v>460</v>
      </c>
      <c r="Z12" s="105" t="s">
        <v>461</v>
      </c>
      <c r="AA12" s="105" t="s">
        <v>462</v>
      </c>
      <c r="AB12" s="105" t="s">
        <v>463</v>
      </c>
      <c r="AC12" s="105" t="s">
        <v>427</v>
      </c>
      <c r="AD12" s="106" t="s">
        <v>428</v>
      </c>
      <c r="AE12" s="106" t="s">
        <v>464</v>
      </c>
      <c r="AF12" s="105" t="s">
        <v>465</v>
      </c>
      <c r="AG12" s="105" t="s">
        <v>429</v>
      </c>
      <c r="AH12" s="106" t="s">
        <v>430</v>
      </c>
      <c r="AI12" s="106" t="s">
        <v>466</v>
      </c>
      <c r="AJ12" s="105" t="s">
        <v>9</v>
      </c>
      <c r="AK12" s="106" t="s">
        <v>10</v>
      </c>
      <c r="AL12" s="106" t="s">
        <v>467</v>
      </c>
      <c r="AM12" s="75" t="s">
        <v>12</v>
      </c>
      <c r="AN12" s="107" t="s">
        <v>468</v>
      </c>
    </row>
    <row r="13" spans="1:40" ht="13.5" customHeight="1">
      <c r="A13" s="77">
        <v>1</v>
      </c>
      <c r="B13" s="108">
        <v>123009068</v>
      </c>
      <c r="C13" s="29" t="s">
        <v>31</v>
      </c>
      <c r="D13" s="30" t="s">
        <v>32</v>
      </c>
      <c r="E13" s="35" t="s">
        <v>33</v>
      </c>
      <c r="F13" s="88">
        <v>8.8625000000000007</v>
      </c>
      <c r="G13" s="78">
        <f>[1]Maths1!J13</f>
        <v>6.666666666666667</v>
      </c>
      <c r="H13" s="109">
        <f>[1]Maths1!M13</f>
        <v>1</v>
      </c>
      <c r="I13" s="78">
        <f>[1]Phys1!J13</f>
        <v>15.75</v>
      </c>
      <c r="J13" s="109">
        <f>[1]Phys1!M13</f>
        <v>2</v>
      </c>
      <c r="K13" s="78">
        <f>[1]Chimie1!J13</f>
        <v>7.666666666666667</v>
      </c>
      <c r="L13" s="109">
        <f>[1]Chimie1!M13</f>
        <v>1</v>
      </c>
      <c r="M13" s="110">
        <f>[1]UEF11!P13</f>
        <v>10.027777777777779</v>
      </c>
      <c r="N13" s="111">
        <f>[1]UEF11!Q13</f>
        <v>18</v>
      </c>
      <c r="O13" s="112">
        <f>[1]UEF11!S13</f>
        <v>2</v>
      </c>
      <c r="P13" s="79">
        <f>[1]TPPhys1!H13</f>
        <v>9.5</v>
      </c>
      <c r="Q13" s="113">
        <f>[1]TPPhys1!K13</f>
        <v>1</v>
      </c>
      <c r="R13" s="79">
        <f>[1]TPChim1!H13</f>
        <v>13.0625</v>
      </c>
      <c r="S13" s="113">
        <f>[1]TPChim1!K13</f>
        <v>1</v>
      </c>
      <c r="T13" s="79">
        <f>[1]BTW!J13</f>
        <v>13.166666666666666</v>
      </c>
      <c r="U13" s="113">
        <f>[1]BTW!M13</f>
        <v>1</v>
      </c>
      <c r="V13" s="114">
        <f>[1]UEM12!P13</f>
        <v>12.089285714285714</v>
      </c>
      <c r="W13" s="111">
        <f>[1]UEM12!Q13</f>
        <v>7</v>
      </c>
      <c r="X13" s="112">
        <f>[1]UEM12!S13</f>
        <v>1</v>
      </c>
      <c r="Y13" s="79">
        <f>'[1]Ph&amp;Ap'!H13</f>
        <v>10.5</v>
      </c>
      <c r="Z13" s="113">
        <f>'[1]Ph&amp;Ap'!K13</f>
        <v>1</v>
      </c>
      <c r="AA13" s="79">
        <f>[1]Gest!H13</f>
        <v>10</v>
      </c>
      <c r="AB13" s="113">
        <f>[1]Gest!K13</f>
        <v>1</v>
      </c>
      <c r="AC13" s="114">
        <f>[1]UED13!M13</f>
        <v>10.25</v>
      </c>
      <c r="AD13" s="111">
        <f>[1]UED13!N13</f>
        <v>4</v>
      </c>
      <c r="AE13" s="112">
        <f>[1]UED13!P13</f>
        <v>1</v>
      </c>
      <c r="AF13" s="79">
        <f>[1]TEC1!H13</f>
        <v>14.25</v>
      </c>
      <c r="AG13" s="114">
        <f>[1]UET14!H13</f>
        <v>14.25</v>
      </c>
      <c r="AH13" s="111">
        <f>[1]UET14!I13</f>
        <v>1</v>
      </c>
      <c r="AI13" s="112">
        <f>[1]UET14!L13</f>
        <v>1</v>
      </c>
      <c r="AJ13" s="115">
        <f>(M13*18+V13*7+AC13*4+AG13)/30</f>
        <v>10.679166666666667</v>
      </c>
      <c r="AK13" s="116">
        <f>IF(AJ13&gt;=9.995,30,N13+W13+AD13+AH13)</f>
        <v>30</v>
      </c>
      <c r="AL13" s="112">
        <f>IF(OR(O13=2,X13=2,AE13=2,AI13=2),2,1)</f>
        <v>2</v>
      </c>
      <c r="AM13" s="80" t="str">
        <f>IF(AK13=30,"S1 validé"," ")</f>
        <v>S1 validé</v>
      </c>
      <c r="AN13" s="117">
        <f>IF(OR(O13=2,X13=2,AE13=2,AI13=2),2,1)</f>
        <v>2</v>
      </c>
    </row>
    <row r="14" spans="1:40" ht="13.5" customHeight="1">
      <c r="A14" s="77">
        <v>2</v>
      </c>
      <c r="B14" s="108" t="s">
        <v>34</v>
      </c>
      <c r="C14" s="29" t="s">
        <v>35</v>
      </c>
      <c r="D14" s="30" t="s">
        <v>36</v>
      </c>
      <c r="E14" s="118" t="s">
        <v>37</v>
      </c>
      <c r="F14" s="88">
        <v>9.1836666666666655</v>
      </c>
      <c r="G14" s="78">
        <f>[1]Maths1!J14</f>
        <v>11.666666666666666</v>
      </c>
      <c r="H14" s="109">
        <f>[1]Maths1!M14</f>
        <v>1</v>
      </c>
      <c r="I14" s="78">
        <f>[1]Phys1!J14</f>
        <v>7.666666666666667</v>
      </c>
      <c r="J14" s="109">
        <f>[1]Phys1!M14</f>
        <v>1</v>
      </c>
      <c r="K14" s="78">
        <f>[1]Chimie1!J14</f>
        <v>7.25</v>
      </c>
      <c r="L14" s="109">
        <f>[1]Chimie1!M14</f>
        <v>1</v>
      </c>
      <c r="M14" s="110">
        <f>[1]UEF11!P14</f>
        <v>8.8611111111111107</v>
      </c>
      <c r="N14" s="111">
        <f>[1]UEF11!Q14</f>
        <v>6</v>
      </c>
      <c r="O14" s="112">
        <f>[1]UEF11!S14</f>
        <v>1</v>
      </c>
      <c r="P14" s="79">
        <f>[1]TPPhys1!H14</f>
        <v>10.88</v>
      </c>
      <c r="Q14" s="113">
        <f>[1]TPPhys1!K14</f>
        <v>1</v>
      </c>
      <c r="R14" s="79">
        <f>[1]TPChim1!H14</f>
        <v>11.5</v>
      </c>
      <c r="S14" s="113">
        <f>[1]TPChim1!K14</f>
        <v>1</v>
      </c>
      <c r="T14" s="79">
        <f>[1]BTW!J14</f>
        <v>7.666666666666667</v>
      </c>
      <c r="U14" s="113">
        <f>[1]BTW!M14</f>
        <v>1</v>
      </c>
      <c r="V14" s="114">
        <f>[1]UEM12!P14</f>
        <v>9.6800000000000015</v>
      </c>
      <c r="W14" s="111">
        <f>[1]UEM12!Q14</f>
        <v>4</v>
      </c>
      <c r="X14" s="112">
        <f>[1]UEM12!S14</f>
        <v>1</v>
      </c>
      <c r="Y14" s="79">
        <f>'[1]Ph&amp;Ap'!H14</f>
        <v>13</v>
      </c>
      <c r="Z14" s="113">
        <f>'[1]Ph&amp;Ap'!K14</f>
        <v>1</v>
      </c>
      <c r="AA14" s="79">
        <f>[1]Gest!H14</f>
        <v>8</v>
      </c>
      <c r="AB14" s="113">
        <f>[1]Gest!K14</f>
        <v>1</v>
      </c>
      <c r="AC14" s="114">
        <f>[1]UED13!M14</f>
        <v>10.5</v>
      </c>
      <c r="AD14" s="111">
        <f>[1]UED13!N14</f>
        <v>4</v>
      </c>
      <c r="AE14" s="112">
        <f>[1]UED13!P14</f>
        <v>1</v>
      </c>
      <c r="AF14" s="79">
        <f>[1]TEC1!H14</f>
        <v>6.25</v>
      </c>
      <c r="AG14" s="114">
        <f>[1]UET14!H14</f>
        <v>6.25</v>
      </c>
      <c r="AH14" s="111">
        <f>[1]UET14!I14</f>
        <v>0</v>
      </c>
      <c r="AI14" s="112">
        <f>[1]UET14!L14</f>
        <v>1</v>
      </c>
      <c r="AJ14" s="115">
        <f t="shared" ref="AJ14:AJ76" si="0">(M14*18+V14*7+AC14*4+AG14)/30</f>
        <v>9.1836666666666655</v>
      </c>
      <c r="AK14" s="116">
        <f t="shared" ref="AK14:AK76" si="1">IF(AJ14&gt;=9.995,30,N14+W14+AD14+AH14)</f>
        <v>14</v>
      </c>
      <c r="AL14" s="112">
        <f t="shared" ref="AL14:AL76" si="2">IF(OR(O14=2,X14=2,AE14=2,AI14=2),2,1)</f>
        <v>1</v>
      </c>
      <c r="AM14" s="80" t="str">
        <f t="shared" ref="AM14:AM78" si="3">IF(AK14=30,"S1 validé"," ")</f>
        <v xml:space="preserve"> </v>
      </c>
      <c r="AN14" s="117">
        <f t="shared" ref="AN14:AN76" si="4">IF(OR(O14=2,X14=2,AE14=2,AI14=2),2,1)</f>
        <v>1</v>
      </c>
    </row>
    <row r="15" spans="1:40" ht="13.5" customHeight="1">
      <c r="A15" s="77">
        <v>3</v>
      </c>
      <c r="B15" s="108" t="s">
        <v>39</v>
      </c>
      <c r="C15" s="29" t="s">
        <v>38</v>
      </c>
      <c r="D15" s="30" t="s">
        <v>40</v>
      </c>
      <c r="E15" s="85" t="s">
        <v>41</v>
      </c>
      <c r="F15" s="88">
        <v>8.4666666666666668</v>
      </c>
      <c r="G15" s="78">
        <f>[1]Maths1!J15</f>
        <v>10.833333333333334</v>
      </c>
      <c r="H15" s="109">
        <f>[1]Maths1!M15</f>
        <v>1</v>
      </c>
      <c r="I15" s="78">
        <f>[1]Phys1!J15</f>
        <v>12.1</v>
      </c>
      <c r="J15" s="109">
        <f>[1]Phys1!M15</f>
        <v>2</v>
      </c>
      <c r="K15" s="78">
        <f>[1]Chimie1!J15</f>
        <v>6.666666666666667</v>
      </c>
      <c r="L15" s="109">
        <f>[1]Chimie1!M15</f>
        <v>1</v>
      </c>
      <c r="M15" s="110">
        <f>[1]UEF11!P15</f>
        <v>9.8666666666666671</v>
      </c>
      <c r="N15" s="111">
        <f>[1]UEF11!Q15</f>
        <v>12</v>
      </c>
      <c r="O15" s="112">
        <f>[1]UEF11!S15</f>
        <v>2</v>
      </c>
      <c r="P15" s="79">
        <f>[1]TPPhys1!H15</f>
        <v>10.5</v>
      </c>
      <c r="Q15" s="113">
        <f>[1]TPPhys1!K15</f>
        <v>1</v>
      </c>
      <c r="R15" s="79">
        <f>[1]TPChim1!H15</f>
        <v>12</v>
      </c>
      <c r="S15" s="113">
        <f>[1]TPChim1!K15</f>
        <v>1</v>
      </c>
      <c r="T15" s="79">
        <f>[1]BTW!J15</f>
        <v>8.3333333333333339</v>
      </c>
      <c r="U15" s="113">
        <f>[1]BTW!M15</f>
        <v>1</v>
      </c>
      <c r="V15" s="114">
        <f>[1]UEM12!P15</f>
        <v>10</v>
      </c>
      <c r="W15" s="111">
        <f>[1]UEM12!Q15</f>
        <v>7</v>
      </c>
      <c r="X15" s="112">
        <f>[1]UEM12!S15</f>
        <v>1</v>
      </c>
      <c r="Y15" s="79">
        <f>'[1]Ph&amp;Ap'!H15</f>
        <v>11.5</v>
      </c>
      <c r="Z15" s="113">
        <f>'[1]Ph&amp;Ap'!K15</f>
        <v>1</v>
      </c>
      <c r="AA15" s="79">
        <f>[1]Gest!H15</f>
        <v>8.5</v>
      </c>
      <c r="AB15" s="113">
        <f>[1]Gest!K15</f>
        <v>1</v>
      </c>
      <c r="AC15" s="114">
        <f>[1]UED13!M15</f>
        <v>10</v>
      </c>
      <c r="AD15" s="111">
        <f>[1]UED13!N15</f>
        <v>4</v>
      </c>
      <c r="AE15" s="112">
        <f>[1]UED13!P15</f>
        <v>1</v>
      </c>
      <c r="AF15" s="79">
        <f>[1]TEC1!H15</f>
        <v>10</v>
      </c>
      <c r="AG15" s="114">
        <f>[1]UET14!H15</f>
        <v>10</v>
      </c>
      <c r="AH15" s="111">
        <f>[1]UET14!I15</f>
        <v>1</v>
      </c>
      <c r="AI15" s="112">
        <f>[1]UET14!L15</f>
        <v>1</v>
      </c>
      <c r="AJ15" s="115">
        <f t="shared" si="0"/>
        <v>9.92</v>
      </c>
      <c r="AK15" s="116">
        <f t="shared" si="1"/>
        <v>24</v>
      </c>
      <c r="AL15" s="112">
        <f t="shared" si="2"/>
        <v>2</v>
      </c>
      <c r="AM15" s="80" t="str">
        <f t="shared" si="3"/>
        <v xml:space="preserve"> </v>
      </c>
      <c r="AN15" s="117">
        <f t="shared" si="4"/>
        <v>2</v>
      </c>
    </row>
    <row r="16" spans="1:40" ht="13.5" customHeight="1">
      <c r="A16" s="77">
        <v>4</v>
      </c>
      <c r="B16" s="108" t="s">
        <v>42</v>
      </c>
      <c r="C16" s="29" t="s">
        <v>38</v>
      </c>
      <c r="D16" s="30" t="s">
        <v>43</v>
      </c>
      <c r="E16" s="85" t="s">
        <v>41</v>
      </c>
      <c r="F16" s="88">
        <v>7.8106666666666662</v>
      </c>
      <c r="G16" s="78">
        <f>[1]Maths1!J16</f>
        <v>6.666666666666667</v>
      </c>
      <c r="H16" s="109">
        <f>[1]Maths1!M16</f>
        <v>1</v>
      </c>
      <c r="I16" s="78">
        <f>[1]Phys1!J16</f>
        <v>12.75</v>
      </c>
      <c r="J16" s="109">
        <f>[1]Phys1!M16</f>
        <v>2</v>
      </c>
      <c r="K16" s="78">
        <f>[1]Chimie1!J16</f>
        <v>10</v>
      </c>
      <c r="L16" s="109">
        <f>[1]Chimie1!M16</f>
        <v>2</v>
      </c>
      <c r="M16" s="110">
        <f>[1]UEF11!P16</f>
        <v>9.8055555555555554</v>
      </c>
      <c r="N16" s="111">
        <f>[1]UEF11!Q16</f>
        <v>12</v>
      </c>
      <c r="O16" s="112">
        <f>[1]UEF11!S16</f>
        <v>2</v>
      </c>
      <c r="P16" s="79">
        <f>[1]TPPhys1!H16</f>
        <v>8.91</v>
      </c>
      <c r="Q16" s="113">
        <f>[1]TPPhys1!K16</f>
        <v>1</v>
      </c>
      <c r="R16" s="79">
        <f>[1]TPChim1!H16</f>
        <v>10</v>
      </c>
      <c r="S16" s="113">
        <f>[1]TPChim1!K16</f>
        <v>1</v>
      </c>
      <c r="T16" s="79">
        <f>[1]BTW!J16</f>
        <v>10.833333333333334</v>
      </c>
      <c r="U16" s="113">
        <f>[1]BTW!M16</f>
        <v>1</v>
      </c>
      <c r="V16" s="114">
        <f>[1]UEM12!P16</f>
        <v>10.045714285714284</v>
      </c>
      <c r="W16" s="111">
        <f>[1]UEM12!Q16</f>
        <v>7</v>
      </c>
      <c r="X16" s="112">
        <f>[1]UEM12!S16</f>
        <v>1</v>
      </c>
      <c r="Y16" s="79">
        <f>'[1]Ph&amp;Ap'!H16</f>
        <v>8</v>
      </c>
      <c r="Z16" s="113">
        <f>'[1]Ph&amp;Ap'!K16</f>
        <v>1</v>
      </c>
      <c r="AA16" s="79">
        <f>[1]Gest!H16</f>
        <v>13</v>
      </c>
      <c r="AB16" s="113">
        <f>[1]Gest!K16</f>
        <v>1</v>
      </c>
      <c r="AC16" s="114">
        <f>[1]UED13!M16</f>
        <v>10.5</v>
      </c>
      <c r="AD16" s="111">
        <f>[1]UED13!N16</f>
        <v>4</v>
      </c>
      <c r="AE16" s="112">
        <f>[1]UED13!P16</f>
        <v>1</v>
      </c>
      <c r="AF16" s="79">
        <f>[1]TEC1!H16</f>
        <v>10.5</v>
      </c>
      <c r="AG16" s="114">
        <f>[1]UET14!H16</f>
        <v>10.5</v>
      </c>
      <c r="AH16" s="111">
        <f>[1]UET14!I16</f>
        <v>1</v>
      </c>
      <c r="AI16" s="112">
        <f>[1]UET14!L16</f>
        <v>1</v>
      </c>
      <c r="AJ16" s="115">
        <f t="shared" si="0"/>
        <v>9.9773333333333323</v>
      </c>
      <c r="AK16" s="116">
        <f t="shared" si="1"/>
        <v>24</v>
      </c>
      <c r="AL16" s="112">
        <f t="shared" si="2"/>
        <v>2</v>
      </c>
      <c r="AM16" s="80" t="str">
        <f t="shared" si="3"/>
        <v xml:space="preserve"> </v>
      </c>
      <c r="AN16" s="117">
        <f t="shared" si="4"/>
        <v>2</v>
      </c>
    </row>
    <row r="17" spans="1:40" ht="13.5" customHeight="1">
      <c r="A17" s="77">
        <v>5</v>
      </c>
      <c r="B17" s="108">
        <v>123004012</v>
      </c>
      <c r="C17" s="29" t="s">
        <v>44</v>
      </c>
      <c r="D17" s="30" t="s">
        <v>45</v>
      </c>
      <c r="E17" s="123" t="s">
        <v>46</v>
      </c>
      <c r="F17" s="88">
        <v>8.8493333333333339</v>
      </c>
      <c r="G17" s="78">
        <f>[1]Maths1!J17</f>
        <v>6.333333333333333</v>
      </c>
      <c r="H17" s="109">
        <f>[1]Maths1!M17</f>
        <v>1</v>
      </c>
      <c r="I17" s="78">
        <f>[1]Phys1!J17</f>
        <v>7</v>
      </c>
      <c r="J17" s="109">
        <f>[1]Phys1!M17</f>
        <v>1</v>
      </c>
      <c r="K17" s="78">
        <f>[1]Chimie1!J17</f>
        <v>6.833333333333333</v>
      </c>
      <c r="L17" s="109">
        <f>[1]Chimie1!M17</f>
        <v>1</v>
      </c>
      <c r="M17" s="110">
        <f>[1]UEF11!P17</f>
        <v>6.7222222222222223</v>
      </c>
      <c r="N17" s="111">
        <f>[1]UEF11!Q17</f>
        <v>0</v>
      </c>
      <c r="O17" s="112">
        <f>[1]UEF11!S17</f>
        <v>1</v>
      </c>
      <c r="P17" s="79">
        <f>[1]TPPhys1!H17</f>
        <v>11.91</v>
      </c>
      <c r="Q17" s="113">
        <f>[1]TPPhys1!K17</f>
        <v>1</v>
      </c>
      <c r="R17" s="79">
        <f>[1]TPChim1!H17</f>
        <v>10.08</v>
      </c>
      <c r="S17" s="113">
        <f>[1]TPChim1!K17</f>
        <v>1</v>
      </c>
      <c r="T17" s="79">
        <f>[1]BTW!J17</f>
        <v>10.833333333333334</v>
      </c>
      <c r="U17" s="113">
        <f>[1]BTW!M17</f>
        <v>1</v>
      </c>
      <c r="V17" s="114">
        <f>[1]UEM12!P17</f>
        <v>10.925714285714287</v>
      </c>
      <c r="W17" s="111">
        <f>[1]UEM12!Q17</f>
        <v>7</v>
      </c>
      <c r="X17" s="112">
        <f>[1]UEM12!S17</f>
        <v>1</v>
      </c>
      <c r="Y17" s="79">
        <f>'[1]Ph&amp;Ap'!H17</f>
        <v>14</v>
      </c>
      <c r="Z17" s="113">
        <f>'[1]Ph&amp;Ap'!K17</f>
        <v>1</v>
      </c>
      <c r="AA17" s="79">
        <f>[1]Gest!H17</f>
        <v>13.5</v>
      </c>
      <c r="AB17" s="113">
        <f>[1]Gest!K17</f>
        <v>1</v>
      </c>
      <c r="AC17" s="114">
        <f>[1]UED13!M17</f>
        <v>13.75</v>
      </c>
      <c r="AD17" s="111">
        <f>[1]UED13!N17</f>
        <v>4</v>
      </c>
      <c r="AE17" s="112">
        <f>[1]UED13!P17</f>
        <v>1</v>
      </c>
      <c r="AF17" s="79">
        <f>[1]TEC1!H17</f>
        <v>13</v>
      </c>
      <c r="AG17" s="114">
        <f>[1]UET14!H17</f>
        <v>13</v>
      </c>
      <c r="AH17" s="111">
        <f>[1]UET14!I17</f>
        <v>1</v>
      </c>
      <c r="AI17" s="112">
        <f>[1]UET14!L17</f>
        <v>1</v>
      </c>
      <c r="AJ17" s="115">
        <f t="shared" si="0"/>
        <v>8.8493333333333339</v>
      </c>
      <c r="AK17" s="116">
        <f t="shared" si="1"/>
        <v>12</v>
      </c>
      <c r="AL17" s="112">
        <f t="shared" si="2"/>
        <v>1</v>
      </c>
      <c r="AM17" s="80" t="str">
        <f t="shared" si="3"/>
        <v xml:space="preserve"> </v>
      </c>
      <c r="AN17" s="117">
        <f t="shared" si="4"/>
        <v>1</v>
      </c>
    </row>
    <row r="18" spans="1:40" ht="13.5" customHeight="1">
      <c r="A18" s="77">
        <v>6</v>
      </c>
      <c r="B18" s="124" t="s">
        <v>431</v>
      </c>
      <c r="C18" s="120" t="s">
        <v>432</v>
      </c>
      <c r="D18" s="121" t="s">
        <v>433</v>
      </c>
      <c r="E18" s="123" t="s">
        <v>41</v>
      </c>
      <c r="F18" s="88">
        <v>9.1006666666666653</v>
      </c>
      <c r="G18" s="78">
        <f>[1]Maths1!J18</f>
        <v>9.9</v>
      </c>
      <c r="H18" s="109">
        <f>[1]Maths1!M18</f>
        <v>2</v>
      </c>
      <c r="I18" s="78">
        <f>[1]Phys1!J18</f>
        <v>10</v>
      </c>
      <c r="J18" s="109">
        <f>[1]Phys1!M18</f>
        <v>2</v>
      </c>
      <c r="K18" s="78">
        <f>[1]Chimie1!J18</f>
        <v>10.086666666666668</v>
      </c>
      <c r="L18" s="109">
        <f>[1]Chimie1!M18</f>
        <v>1</v>
      </c>
      <c r="M18" s="110">
        <f>[1]UEF11!P18</f>
        <v>9.9955555555555549</v>
      </c>
      <c r="N18" s="111">
        <f>[1]UEF11!Q18</f>
        <v>18</v>
      </c>
      <c r="O18" s="112">
        <f>[1]UEF11!S18</f>
        <v>2</v>
      </c>
      <c r="P18" s="79">
        <f>[1]TPPhys1!H18</f>
        <v>14</v>
      </c>
      <c r="Q18" s="113">
        <f>[1]TPPhys1!K18</f>
        <v>1</v>
      </c>
      <c r="R18" s="79">
        <f>[1]TPChim1!H18</f>
        <v>14</v>
      </c>
      <c r="S18" s="113">
        <f>[1]TPChim1!K18</f>
        <v>1</v>
      </c>
      <c r="T18" s="79">
        <f>[1]BTW!J18</f>
        <v>6.666666666666667</v>
      </c>
      <c r="U18" s="113">
        <f>[1]BTW!M18</f>
        <v>1</v>
      </c>
      <c r="V18" s="114">
        <f>[1]UEM12!P18</f>
        <v>10.857142857142858</v>
      </c>
      <c r="W18" s="111">
        <f>[1]UEM12!Q18</f>
        <v>7</v>
      </c>
      <c r="X18" s="112">
        <f>[1]UEM12!S18</f>
        <v>1</v>
      </c>
      <c r="Y18" s="79">
        <f>'[1]Ph&amp;Ap'!H18</f>
        <v>10</v>
      </c>
      <c r="Z18" s="113">
        <f>'[1]Ph&amp;Ap'!K18</f>
        <v>1</v>
      </c>
      <c r="AA18" s="79">
        <f>[1]Gest!H18</f>
        <v>10</v>
      </c>
      <c r="AB18" s="113">
        <f>[1]Gest!K18</f>
        <v>1</v>
      </c>
      <c r="AC18" s="114">
        <f>[1]UED13!M18</f>
        <v>10</v>
      </c>
      <c r="AD18" s="111">
        <f>[1]UED13!N18</f>
        <v>4</v>
      </c>
      <c r="AE18" s="112">
        <f>[1]UED13!P18</f>
        <v>1</v>
      </c>
      <c r="AF18" s="79">
        <f>[1]TEC1!H18</f>
        <v>12.5</v>
      </c>
      <c r="AG18" s="114">
        <f>[1]UET14!H18</f>
        <v>12.5</v>
      </c>
      <c r="AH18" s="111">
        <f>[1]UET14!I18</f>
        <v>1</v>
      </c>
      <c r="AI18" s="112">
        <f>[1]UET14!L18</f>
        <v>1</v>
      </c>
      <c r="AJ18" s="115">
        <f t="shared" si="0"/>
        <v>10.280666666666665</v>
      </c>
      <c r="AK18" s="116">
        <f t="shared" si="1"/>
        <v>30</v>
      </c>
      <c r="AL18" s="112">
        <f t="shared" si="2"/>
        <v>2</v>
      </c>
      <c r="AM18" s="80" t="str">
        <f t="shared" si="3"/>
        <v>S1 validé</v>
      </c>
      <c r="AN18" s="117">
        <f t="shared" si="4"/>
        <v>2</v>
      </c>
    </row>
    <row r="19" spans="1:40" ht="13.5" customHeight="1">
      <c r="A19" s="77">
        <v>7</v>
      </c>
      <c r="B19" s="125">
        <v>123003003</v>
      </c>
      <c r="C19" s="29" t="s">
        <v>47</v>
      </c>
      <c r="D19" s="30" t="s">
        <v>48</v>
      </c>
      <c r="E19" s="122" t="s">
        <v>49</v>
      </c>
      <c r="F19" s="88">
        <v>9.727666666666666</v>
      </c>
      <c r="G19" s="78">
        <f>[1]Maths1!J19</f>
        <v>10</v>
      </c>
      <c r="H19" s="109">
        <f>[1]Maths1!M19</f>
        <v>2</v>
      </c>
      <c r="I19" s="78">
        <f>[1]Phys1!J19</f>
        <v>10</v>
      </c>
      <c r="J19" s="109">
        <f>[1]Phys1!M19</f>
        <v>2</v>
      </c>
      <c r="K19" s="78">
        <f>[1]Chimie1!J19</f>
        <v>10</v>
      </c>
      <c r="L19" s="109">
        <f>[1]Chimie1!M19</f>
        <v>2</v>
      </c>
      <c r="M19" s="110">
        <f>[1]UEF11!P19</f>
        <v>10</v>
      </c>
      <c r="N19" s="111">
        <f>[1]UEF11!Q19</f>
        <v>18</v>
      </c>
      <c r="O19" s="112">
        <f>[1]UEF11!S19</f>
        <v>2</v>
      </c>
      <c r="P19" s="79">
        <f>[1]TPPhys1!H19</f>
        <v>12.33</v>
      </c>
      <c r="Q19" s="113">
        <f>[1]TPPhys1!K19</f>
        <v>1</v>
      </c>
      <c r="R19" s="79">
        <f>[1]TPChim1!H19</f>
        <v>13.129999999999999</v>
      </c>
      <c r="S19" s="113">
        <f>[1]TPChim1!K19</f>
        <v>1</v>
      </c>
      <c r="T19" s="79">
        <f>[1]BTW!J19</f>
        <v>7.5</v>
      </c>
      <c r="U19" s="113">
        <f>[1]BTW!M19</f>
        <v>1</v>
      </c>
      <c r="V19" s="114">
        <f>[1]UEM12!P19</f>
        <v>10.488571428571429</v>
      </c>
      <c r="W19" s="111">
        <f>[1]UEM12!Q19</f>
        <v>7</v>
      </c>
      <c r="X19" s="112">
        <f>[1]UEM12!S19</f>
        <v>1</v>
      </c>
      <c r="Y19" s="79">
        <f>'[1]Ph&amp;Ap'!H19</f>
        <v>11.5</v>
      </c>
      <c r="Z19" s="113">
        <f>'[1]Ph&amp;Ap'!K19</f>
        <v>1</v>
      </c>
      <c r="AA19" s="79">
        <f>[1]Gest!H19</f>
        <v>14</v>
      </c>
      <c r="AB19" s="113">
        <f>[1]Gest!K19</f>
        <v>1</v>
      </c>
      <c r="AC19" s="114">
        <f>[1]UED13!M19</f>
        <v>12.75</v>
      </c>
      <c r="AD19" s="111">
        <f>[1]UED13!N19</f>
        <v>4</v>
      </c>
      <c r="AE19" s="112">
        <f>[1]UED13!P19</f>
        <v>1</v>
      </c>
      <c r="AF19" s="79">
        <f>[1]TEC1!H19</f>
        <v>13.75</v>
      </c>
      <c r="AG19" s="114">
        <f>[1]UET14!H19</f>
        <v>13.75</v>
      </c>
      <c r="AH19" s="111">
        <f>[1]UET14!I19</f>
        <v>1</v>
      </c>
      <c r="AI19" s="112">
        <f>[1]UET14!L19</f>
        <v>1</v>
      </c>
      <c r="AJ19" s="115">
        <f t="shared" si="0"/>
        <v>10.605666666666668</v>
      </c>
      <c r="AK19" s="116">
        <f t="shared" si="1"/>
        <v>30</v>
      </c>
      <c r="AL19" s="112">
        <f t="shared" si="2"/>
        <v>2</v>
      </c>
      <c r="AM19" s="80" t="str">
        <f t="shared" si="3"/>
        <v>S1 validé</v>
      </c>
      <c r="AN19" s="117">
        <f t="shared" si="4"/>
        <v>2</v>
      </c>
    </row>
    <row r="20" spans="1:40" ht="13.5" customHeight="1">
      <c r="A20" s="77">
        <v>8</v>
      </c>
      <c r="B20" s="126" t="s">
        <v>50</v>
      </c>
      <c r="C20" s="81" t="s">
        <v>51</v>
      </c>
      <c r="D20" s="82" t="s">
        <v>52</v>
      </c>
      <c r="E20" s="35" t="s">
        <v>33</v>
      </c>
      <c r="F20" s="88">
        <v>6.8076666666666661</v>
      </c>
      <c r="G20" s="78">
        <f>[1]Maths1!J20</f>
        <v>4.5</v>
      </c>
      <c r="H20" s="109">
        <f>[1]Maths1!M20</f>
        <v>1</v>
      </c>
      <c r="I20" s="78">
        <f>[1]Phys1!J20</f>
        <v>4.166666666666667</v>
      </c>
      <c r="J20" s="109">
        <f>[1]Phys1!M20</f>
        <v>1</v>
      </c>
      <c r="K20" s="78">
        <f>[1]Chimie1!J20</f>
        <v>4.333333333333333</v>
      </c>
      <c r="L20" s="109">
        <f>[1]Chimie1!M20</f>
        <v>1</v>
      </c>
      <c r="M20" s="110">
        <f>[1]UEF11!P20</f>
        <v>4.333333333333333</v>
      </c>
      <c r="N20" s="111">
        <f>[1]UEF11!Q20</f>
        <v>0</v>
      </c>
      <c r="O20" s="112">
        <f>[1]UEF11!S20</f>
        <v>1</v>
      </c>
      <c r="P20" s="79">
        <f>[1]TPPhys1!H20</f>
        <v>10</v>
      </c>
      <c r="Q20" s="113">
        <f>[1]TPPhys1!K20</f>
        <v>1</v>
      </c>
      <c r="R20" s="79">
        <f>[1]TPChim1!H20</f>
        <v>10.87</v>
      </c>
      <c r="S20" s="113">
        <f>[1]TPChim1!K20</f>
        <v>1</v>
      </c>
      <c r="T20" s="79">
        <f>[1]BTW!J20</f>
        <v>10.83</v>
      </c>
      <c r="U20" s="113">
        <f>[1]BTW!M20</f>
        <v>1</v>
      </c>
      <c r="V20" s="114">
        <f>[1]UEM12!P20</f>
        <v>10.604285714285712</v>
      </c>
      <c r="W20" s="111">
        <f>[1]UEM12!Q20</f>
        <v>7</v>
      </c>
      <c r="X20" s="112">
        <f>[1]UEM12!S20</f>
        <v>1</v>
      </c>
      <c r="Y20" s="79">
        <f>'[1]Ph&amp;Ap'!H20</f>
        <v>10</v>
      </c>
      <c r="Z20" s="113">
        <f>'[1]Ph&amp;Ap'!K20</f>
        <v>1</v>
      </c>
      <c r="AA20" s="79">
        <f>[1]Gest!H20</f>
        <v>11</v>
      </c>
      <c r="AB20" s="113">
        <f>[1]Gest!K20</f>
        <v>1</v>
      </c>
      <c r="AC20" s="114">
        <f>[1]UED13!M20</f>
        <v>10.5</v>
      </c>
      <c r="AD20" s="111">
        <f>[1]UED13!N20</f>
        <v>4</v>
      </c>
      <c r="AE20" s="112">
        <f>[1]UED13!P20</f>
        <v>1</v>
      </c>
      <c r="AF20" s="79">
        <f>[1]TEC1!H20</f>
        <v>10</v>
      </c>
      <c r="AG20" s="114">
        <f>[1]UET14!H20</f>
        <v>10</v>
      </c>
      <c r="AH20" s="111">
        <f>[1]UET14!I20</f>
        <v>1</v>
      </c>
      <c r="AI20" s="112">
        <f>[1]UET14!L20</f>
        <v>1</v>
      </c>
      <c r="AJ20" s="115">
        <f t="shared" si="0"/>
        <v>6.8076666666666661</v>
      </c>
      <c r="AK20" s="116">
        <f t="shared" si="1"/>
        <v>12</v>
      </c>
      <c r="AL20" s="112">
        <f t="shared" si="2"/>
        <v>1</v>
      </c>
      <c r="AM20" s="80" t="str">
        <f t="shared" si="3"/>
        <v xml:space="preserve"> </v>
      </c>
      <c r="AN20" s="117">
        <f t="shared" si="4"/>
        <v>1</v>
      </c>
    </row>
    <row r="21" spans="1:40" ht="13.5" customHeight="1">
      <c r="A21" s="77">
        <v>9</v>
      </c>
      <c r="B21" s="119" t="s">
        <v>53</v>
      </c>
      <c r="C21" s="120" t="s">
        <v>54</v>
      </c>
      <c r="D21" s="121" t="s">
        <v>55</v>
      </c>
      <c r="E21" s="127" t="s">
        <v>56</v>
      </c>
      <c r="F21" s="88">
        <v>7.8</v>
      </c>
      <c r="G21" s="78">
        <f>[1]Maths1!J21</f>
        <v>10</v>
      </c>
      <c r="H21" s="109">
        <f>[1]Maths1!M21</f>
        <v>1</v>
      </c>
      <c r="I21" s="78">
        <f>[1]Phys1!J21</f>
        <v>4</v>
      </c>
      <c r="J21" s="109">
        <f>[1]Phys1!M21</f>
        <v>1</v>
      </c>
      <c r="K21" s="78">
        <f>[1]Chimie1!J21</f>
        <v>4</v>
      </c>
      <c r="L21" s="109">
        <f>[1]Chimie1!M21</f>
        <v>1</v>
      </c>
      <c r="M21" s="110">
        <f>[1]UEF11!P21</f>
        <v>6</v>
      </c>
      <c r="N21" s="111">
        <f>[1]UEF11!Q21</f>
        <v>6</v>
      </c>
      <c r="O21" s="112">
        <f>[1]UEF11!S21</f>
        <v>1</v>
      </c>
      <c r="P21" s="79">
        <f>[1]TPPhys1!H21</f>
        <v>8.5</v>
      </c>
      <c r="Q21" s="113">
        <f>[1]TPPhys1!K21</f>
        <v>1</v>
      </c>
      <c r="R21" s="79">
        <f>[1]TPChim1!H21</f>
        <v>13.88</v>
      </c>
      <c r="S21" s="113">
        <f>[1]TPChim1!K21</f>
        <v>1</v>
      </c>
      <c r="T21" s="79">
        <f>[1]BTW!J21</f>
        <v>8.413333333333334</v>
      </c>
      <c r="U21" s="113">
        <f>[1]BTW!M21</f>
        <v>1</v>
      </c>
      <c r="V21" s="114">
        <f>[1]UEM12!P21</f>
        <v>10</v>
      </c>
      <c r="W21" s="111">
        <f>[1]UEM12!Q21</f>
        <v>7</v>
      </c>
      <c r="X21" s="112">
        <f>[1]UEM12!S21</f>
        <v>1</v>
      </c>
      <c r="Y21" s="79">
        <f>'[1]Ph&amp;Ap'!H21</f>
        <v>13</v>
      </c>
      <c r="Z21" s="113">
        <f>'[1]Ph&amp;Ap'!K21</f>
        <v>1</v>
      </c>
      <c r="AA21" s="79">
        <f>[1]Gest!H21</f>
        <v>10</v>
      </c>
      <c r="AB21" s="113">
        <f>[1]Gest!K21</f>
        <v>1</v>
      </c>
      <c r="AC21" s="114">
        <f>[1]UED13!M21</f>
        <v>11.5</v>
      </c>
      <c r="AD21" s="111">
        <f>[1]UED13!N21</f>
        <v>4</v>
      </c>
      <c r="AE21" s="112">
        <f>[1]UED13!P21</f>
        <v>1</v>
      </c>
      <c r="AF21" s="79">
        <f>[1]TEC1!H21</f>
        <v>10</v>
      </c>
      <c r="AG21" s="114">
        <f>[1]UET14!H21</f>
        <v>10</v>
      </c>
      <c r="AH21" s="111">
        <f>[1]UET14!I21</f>
        <v>1</v>
      </c>
      <c r="AI21" s="112">
        <f>[1]UET14!L21</f>
        <v>1</v>
      </c>
      <c r="AJ21" s="115">
        <f t="shared" si="0"/>
        <v>7.8</v>
      </c>
      <c r="AK21" s="116">
        <f t="shared" si="1"/>
        <v>18</v>
      </c>
      <c r="AL21" s="112">
        <f t="shared" si="2"/>
        <v>1</v>
      </c>
      <c r="AM21" s="80" t="str">
        <f t="shared" si="3"/>
        <v xml:space="preserve"> </v>
      </c>
      <c r="AN21" s="117">
        <f t="shared" si="4"/>
        <v>1</v>
      </c>
    </row>
    <row r="22" spans="1:40" ht="13.5" customHeight="1">
      <c r="A22" s="77">
        <v>10</v>
      </c>
      <c r="B22" s="108" t="s">
        <v>57</v>
      </c>
      <c r="C22" s="29" t="s">
        <v>58</v>
      </c>
      <c r="D22" s="30" t="s">
        <v>59</v>
      </c>
      <c r="E22" s="128" t="s">
        <v>60</v>
      </c>
      <c r="F22" s="88">
        <v>8.1823333333333341</v>
      </c>
      <c r="G22" s="78">
        <f>[1]Maths1!J22</f>
        <v>8.3333333333333339</v>
      </c>
      <c r="H22" s="109">
        <f>[1]Maths1!M22</f>
        <v>1</v>
      </c>
      <c r="I22" s="78">
        <f>[1]Phys1!J22</f>
        <v>5.583333333333333</v>
      </c>
      <c r="J22" s="109">
        <f>[1]Phys1!M22</f>
        <v>1</v>
      </c>
      <c r="K22" s="78">
        <f>[1]Chimie1!J22</f>
        <v>6.5</v>
      </c>
      <c r="L22" s="109">
        <f>[1]Chimie1!M22</f>
        <v>1</v>
      </c>
      <c r="M22" s="110">
        <f>[1]UEF11!P22</f>
        <v>6.8055555555555562</v>
      </c>
      <c r="N22" s="111">
        <f>[1]UEF11!Q22</f>
        <v>0</v>
      </c>
      <c r="O22" s="112">
        <f>[1]UEF11!S22</f>
        <v>1</v>
      </c>
      <c r="P22" s="79">
        <f>[1]TPPhys1!H22</f>
        <v>11.44</v>
      </c>
      <c r="Q22" s="113">
        <f>[1]TPPhys1!K22</f>
        <v>1</v>
      </c>
      <c r="R22" s="79">
        <f>[1]TPChim1!H22</f>
        <v>10.67</v>
      </c>
      <c r="S22" s="113">
        <f>[1]TPChim1!K22</f>
        <v>1</v>
      </c>
      <c r="T22" s="79">
        <f>[1]BTW!J22</f>
        <v>8.6666666666666661</v>
      </c>
      <c r="U22" s="113">
        <f>[1]BTW!M22</f>
        <v>1</v>
      </c>
      <c r="V22" s="114">
        <f>[1]UEM12!P22</f>
        <v>10.031428571428572</v>
      </c>
      <c r="W22" s="111">
        <f>[1]UEM12!Q22</f>
        <v>7</v>
      </c>
      <c r="X22" s="112">
        <f>[1]UEM12!S22</f>
        <v>1</v>
      </c>
      <c r="Y22" s="79">
        <f>'[1]Ph&amp;Ap'!H22</f>
        <v>10</v>
      </c>
      <c r="Z22" s="113">
        <f>'[1]Ph&amp;Ap'!K22</f>
        <v>1</v>
      </c>
      <c r="AA22" s="79">
        <f>[1]Gest!H22</f>
        <v>10.5</v>
      </c>
      <c r="AB22" s="113">
        <f>[1]Gest!K22</f>
        <v>1</v>
      </c>
      <c r="AC22" s="114">
        <f>[1]UED13!M22</f>
        <v>10.25</v>
      </c>
      <c r="AD22" s="111">
        <f>[1]UED13!N22</f>
        <v>4</v>
      </c>
      <c r="AE22" s="112">
        <f>[1]UED13!P22</f>
        <v>1</v>
      </c>
      <c r="AF22" s="79">
        <f>[1]TEC1!H22</f>
        <v>11.75</v>
      </c>
      <c r="AG22" s="114">
        <f>[1]UET14!H22</f>
        <v>11.75</v>
      </c>
      <c r="AH22" s="111">
        <f>[1]UET14!I22</f>
        <v>1</v>
      </c>
      <c r="AI22" s="112">
        <f>[1]UET14!L22</f>
        <v>1</v>
      </c>
      <c r="AJ22" s="115">
        <f t="shared" si="0"/>
        <v>8.1823333333333341</v>
      </c>
      <c r="AK22" s="116">
        <f t="shared" si="1"/>
        <v>12</v>
      </c>
      <c r="AL22" s="112">
        <f t="shared" si="2"/>
        <v>1</v>
      </c>
      <c r="AM22" s="80" t="str">
        <f t="shared" si="3"/>
        <v xml:space="preserve"> </v>
      </c>
      <c r="AN22" s="117">
        <f t="shared" si="4"/>
        <v>1</v>
      </c>
    </row>
    <row r="23" spans="1:40" ht="13.5" customHeight="1">
      <c r="A23" s="77">
        <v>11</v>
      </c>
      <c r="B23" s="119" t="s">
        <v>61</v>
      </c>
      <c r="C23" s="120" t="s">
        <v>62</v>
      </c>
      <c r="D23" s="121" t="s">
        <v>63</v>
      </c>
      <c r="E23" s="122" t="s">
        <v>64</v>
      </c>
      <c r="F23" s="88">
        <v>9.8170000000000002</v>
      </c>
      <c r="G23" s="78">
        <f>[1]Maths1!J23</f>
        <v>10.5</v>
      </c>
      <c r="H23" s="109">
        <f>[1]Maths1!M23</f>
        <v>1</v>
      </c>
      <c r="I23" s="78">
        <f>[1]Phys1!J23</f>
        <v>6.5</v>
      </c>
      <c r="J23" s="109">
        <f>[1]Phys1!M23</f>
        <v>1</v>
      </c>
      <c r="K23" s="78">
        <f>[1]Chimie1!J23</f>
        <v>10</v>
      </c>
      <c r="L23" s="109">
        <f>[1]Chimie1!M23</f>
        <v>1</v>
      </c>
      <c r="M23" s="110">
        <f>[1]UEF11!P23</f>
        <v>9</v>
      </c>
      <c r="N23" s="111">
        <f>[1]UEF11!Q23</f>
        <v>12</v>
      </c>
      <c r="O23" s="112">
        <f>[1]UEF11!S23</f>
        <v>1</v>
      </c>
      <c r="P23" s="79">
        <f>[1]TPPhys1!H23</f>
        <v>9.875</v>
      </c>
      <c r="Q23" s="113">
        <f>[1]TPPhys1!K23</f>
        <v>1</v>
      </c>
      <c r="R23" s="79">
        <f>[1]TPChim1!H23</f>
        <v>14.63</v>
      </c>
      <c r="S23" s="113">
        <f>[1]TPChim1!K23</f>
        <v>1</v>
      </c>
      <c r="T23" s="79">
        <f>[1]BTW!J23</f>
        <v>11.833333333333334</v>
      </c>
      <c r="U23" s="113">
        <f>[1]BTW!M23</f>
        <v>1</v>
      </c>
      <c r="V23" s="114">
        <f>[1]UEM12!P23</f>
        <v>12.072857142857144</v>
      </c>
      <c r="W23" s="111">
        <f>[1]UEM12!Q23</f>
        <v>7</v>
      </c>
      <c r="X23" s="112">
        <f>[1]UEM12!S23</f>
        <v>1</v>
      </c>
      <c r="Y23" s="79">
        <f>'[1]Ph&amp;Ap'!H23</f>
        <v>10</v>
      </c>
      <c r="Z23" s="113">
        <f>'[1]Ph&amp;Ap'!K23</f>
        <v>1</v>
      </c>
      <c r="AA23" s="79">
        <f>[1]Gest!H23</f>
        <v>10</v>
      </c>
      <c r="AB23" s="113">
        <f>[1]Gest!K23</f>
        <v>1</v>
      </c>
      <c r="AC23" s="114">
        <f>[1]UED13!M23</f>
        <v>10</v>
      </c>
      <c r="AD23" s="111">
        <f>[1]UED13!N23</f>
        <v>4</v>
      </c>
      <c r="AE23" s="112">
        <f>[1]UED13!P23</f>
        <v>1</v>
      </c>
      <c r="AF23" s="79">
        <f>[1]TEC1!H23</f>
        <v>12</v>
      </c>
      <c r="AG23" s="114">
        <f>[1]UET14!H23</f>
        <v>12</v>
      </c>
      <c r="AH23" s="111">
        <f>[1]UET14!I23</f>
        <v>1</v>
      </c>
      <c r="AI23" s="112">
        <f>[1]UET14!L23</f>
        <v>1</v>
      </c>
      <c r="AJ23" s="115">
        <f t="shared" si="0"/>
        <v>9.950333333333333</v>
      </c>
      <c r="AK23" s="116">
        <f t="shared" si="1"/>
        <v>24</v>
      </c>
      <c r="AL23" s="112">
        <f t="shared" si="2"/>
        <v>1</v>
      </c>
      <c r="AM23" s="80" t="str">
        <f t="shared" si="3"/>
        <v xml:space="preserve"> </v>
      </c>
      <c r="AN23" s="117">
        <f t="shared" si="4"/>
        <v>1</v>
      </c>
    </row>
    <row r="24" spans="1:40" ht="13.5" customHeight="1">
      <c r="A24" s="77">
        <v>12</v>
      </c>
      <c r="B24" s="119" t="s">
        <v>65</v>
      </c>
      <c r="C24" s="120" t="s">
        <v>66</v>
      </c>
      <c r="D24" s="121" t="s">
        <v>67</v>
      </c>
      <c r="E24" s="122" t="s">
        <v>68</v>
      </c>
      <c r="F24" s="88">
        <v>10.526000000000002</v>
      </c>
      <c r="G24" s="78">
        <f>[1]Maths1!J24</f>
        <v>9.82</v>
      </c>
      <c r="H24" s="109">
        <f>[1]Maths1!M24</f>
        <v>1</v>
      </c>
      <c r="I24" s="78">
        <f>[1]Phys1!J24</f>
        <v>9.0833333333333339</v>
      </c>
      <c r="J24" s="109">
        <f>[1]Phys1!M24</f>
        <v>1</v>
      </c>
      <c r="K24" s="78">
        <f>[1]Chimie1!J24</f>
        <v>11.083333333333334</v>
      </c>
      <c r="L24" s="109">
        <f>[1]Chimie1!M24</f>
        <v>1</v>
      </c>
      <c r="M24" s="110">
        <f>[1]UEF11!P24</f>
        <v>9.9955555555555566</v>
      </c>
      <c r="N24" s="111">
        <f>[1]UEF11!Q24</f>
        <v>18</v>
      </c>
      <c r="O24" s="112">
        <f>[1]UEF11!S24</f>
        <v>1</v>
      </c>
      <c r="P24" s="79">
        <f>[1]TPPhys1!H24</f>
        <v>14.08</v>
      </c>
      <c r="Q24" s="113">
        <f>[1]TPPhys1!K24</f>
        <v>1</v>
      </c>
      <c r="R24" s="79">
        <f>[1]TPChim1!H24</f>
        <v>14.31</v>
      </c>
      <c r="S24" s="113">
        <f>[1]TPChim1!K24</f>
        <v>1</v>
      </c>
      <c r="T24" s="79">
        <f>[1]BTW!J24</f>
        <v>9.3333333333333339</v>
      </c>
      <c r="U24" s="113">
        <f>[1]BTW!M24</f>
        <v>1</v>
      </c>
      <c r="V24" s="114">
        <f>[1]UEM12!P24</f>
        <v>12.111428571428572</v>
      </c>
      <c r="W24" s="111">
        <f>[1]UEM12!Q24</f>
        <v>7</v>
      </c>
      <c r="X24" s="112">
        <f>[1]UEM12!S24</f>
        <v>1</v>
      </c>
      <c r="Y24" s="79">
        <f>'[1]Ph&amp;Ap'!H24</f>
        <v>10</v>
      </c>
      <c r="Z24" s="113">
        <f>'[1]Ph&amp;Ap'!K24</f>
        <v>1</v>
      </c>
      <c r="AA24" s="79">
        <f>[1]Gest!H24</f>
        <v>12.5</v>
      </c>
      <c r="AB24" s="113">
        <f>[1]Gest!K24</f>
        <v>1</v>
      </c>
      <c r="AC24" s="114">
        <f>[1]UED13!M24</f>
        <v>11.25</v>
      </c>
      <c r="AD24" s="111">
        <f>[1]UED13!N24</f>
        <v>4</v>
      </c>
      <c r="AE24" s="112">
        <f>[1]UED13!P24</f>
        <v>1</v>
      </c>
      <c r="AF24" s="79">
        <f>[1]TEC1!H24</f>
        <v>13</v>
      </c>
      <c r="AG24" s="114">
        <f>[1]UET14!H24</f>
        <v>13</v>
      </c>
      <c r="AH24" s="111">
        <f>[1]UET14!I24</f>
        <v>1</v>
      </c>
      <c r="AI24" s="112">
        <f>[1]UET14!L24</f>
        <v>1</v>
      </c>
      <c r="AJ24" s="115">
        <f t="shared" si="0"/>
        <v>10.756666666666668</v>
      </c>
      <c r="AK24" s="116">
        <f t="shared" si="1"/>
        <v>30</v>
      </c>
      <c r="AL24" s="112">
        <f t="shared" si="2"/>
        <v>1</v>
      </c>
      <c r="AM24" s="80" t="s">
        <v>469</v>
      </c>
      <c r="AN24" s="117">
        <f t="shared" si="4"/>
        <v>1</v>
      </c>
    </row>
    <row r="25" spans="1:40" ht="13.5" customHeight="1">
      <c r="A25" s="77">
        <v>13</v>
      </c>
      <c r="B25" s="108" t="s">
        <v>69</v>
      </c>
      <c r="C25" s="29" t="s">
        <v>70</v>
      </c>
      <c r="D25" s="30" t="s">
        <v>71</v>
      </c>
      <c r="E25" s="122" t="s">
        <v>64</v>
      </c>
      <c r="F25" s="88">
        <v>8.370333333333333</v>
      </c>
      <c r="G25" s="78">
        <f>[1]Maths1!J25</f>
        <v>9.5</v>
      </c>
      <c r="H25" s="109">
        <f>[1]Maths1!M25</f>
        <v>1</v>
      </c>
      <c r="I25" s="78">
        <f>[1]Phys1!J25</f>
        <v>5.4</v>
      </c>
      <c r="J25" s="109">
        <f>[1]Phys1!M25</f>
        <v>2</v>
      </c>
      <c r="K25" s="78">
        <f>[1]Chimie1!J25</f>
        <v>10</v>
      </c>
      <c r="L25" s="109">
        <f>[1]Chimie1!M25</f>
        <v>1</v>
      </c>
      <c r="M25" s="110">
        <f>[1]UEF11!P25</f>
        <v>8.2999999999999989</v>
      </c>
      <c r="N25" s="111">
        <f>[1]UEF11!Q25</f>
        <v>6</v>
      </c>
      <c r="O25" s="112">
        <f>[1]UEF11!S25</f>
        <v>2</v>
      </c>
      <c r="P25" s="79">
        <f>[1]TPPhys1!H25</f>
        <v>10.620000000000001</v>
      </c>
      <c r="Q25" s="113">
        <f>[1]TPPhys1!K25</f>
        <v>1</v>
      </c>
      <c r="R25" s="79">
        <f>[1]TPChim1!H25</f>
        <v>14.31</v>
      </c>
      <c r="S25" s="113">
        <f>[1]TPChim1!K25</f>
        <v>1</v>
      </c>
      <c r="T25" s="79">
        <f>[1]BTW!J25</f>
        <v>8.9166666666666661</v>
      </c>
      <c r="U25" s="113">
        <f>[1]BTW!M25</f>
        <v>1</v>
      </c>
      <c r="V25" s="114">
        <f>[1]UEM12!P25</f>
        <v>10.944285714285714</v>
      </c>
      <c r="W25" s="111">
        <f>[1]UEM12!Q25</f>
        <v>7</v>
      </c>
      <c r="X25" s="112">
        <f>[1]UEM12!S25</f>
        <v>1</v>
      </c>
      <c r="Y25" s="79">
        <f>'[1]Ph&amp;Ap'!H25</f>
        <v>13</v>
      </c>
      <c r="Z25" s="113">
        <f>'[1]Ph&amp;Ap'!K25</f>
        <v>1</v>
      </c>
      <c r="AA25" s="79">
        <f>[1]Gest!H25</f>
        <v>10.5</v>
      </c>
      <c r="AB25" s="113">
        <f>[1]Gest!K25</f>
        <v>1</v>
      </c>
      <c r="AC25" s="114">
        <f>[1]UED13!M25</f>
        <v>11.75</v>
      </c>
      <c r="AD25" s="111">
        <f>[1]UED13!N25</f>
        <v>4</v>
      </c>
      <c r="AE25" s="112">
        <f>[1]UED13!P25</f>
        <v>1</v>
      </c>
      <c r="AF25" s="79">
        <f>[1]TEC1!H25</f>
        <v>10</v>
      </c>
      <c r="AG25" s="114">
        <f>[1]UET14!H25</f>
        <v>10</v>
      </c>
      <c r="AH25" s="111">
        <f>[1]UET14!I25</f>
        <v>1</v>
      </c>
      <c r="AI25" s="112">
        <f>[1]UET14!L25</f>
        <v>1</v>
      </c>
      <c r="AJ25" s="115">
        <f t="shared" si="0"/>
        <v>9.4336666666666655</v>
      </c>
      <c r="AK25" s="116">
        <f t="shared" si="1"/>
        <v>18</v>
      </c>
      <c r="AL25" s="112">
        <f t="shared" si="2"/>
        <v>2</v>
      </c>
      <c r="AM25" s="80" t="str">
        <f t="shared" si="3"/>
        <v xml:space="preserve"> </v>
      </c>
      <c r="AN25" s="117">
        <f t="shared" si="4"/>
        <v>2</v>
      </c>
    </row>
    <row r="26" spans="1:40" ht="13.5" customHeight="1">
      <c r="A26" s="77">
        <v>14</v>
      </c>
      <c r="B26" s="108">
        <v>123008971</v>
      </c>
      <c r="C26" s="29" t="s">
        <v>72</v>
      </c>
      <c r="D26" s="30" t="s">
        <v>73</v>
      </c>
      <c r="E26" s="85" t="s">
        <v>41</v>
      </c>
      <c r="F26" s="88">
        <v>9.5</v>
      </c>
      <c r="G26" s="78">
        <f>[1]Maths1!J26</f>
        <v>10</v>
      </c>
      <c r="H26" s="109">
        <f>[1]Maths1!M26</f>
        <v>1</v>
      </c>
      <c r="I26" s="78">
        <f>[1]Phys1!J26</f>
        <v>9.85</v>
      </c>
      <c r="J26" s="109">
        <f>[1]Phys1!M26</f>
        <v>2</v>
      </c>
      <c r="K26" s="78">
        <f>[1]Chimie1!J26</f>
        <v>8.5</v>
      </c>
      <c r="L26" s="109">
        <f>[1]Chimie1!M26</f>
        <v>2</v>
      </c>
      <c r="M26" s="110">
        <f>[1]UEF11!P26</f>
        <v>9.4500000000000011</v>
      </c>
      <c r="N26" s="111">
        <f>[1]UEF11!Q26</f>
        <v>6</v>
      </c>
      <c r="O26" s="112">
        <f>[1]UEF11!S26</f>
        <v>2</v>
      </c>
      <c r="P26" s="79">
        <f>[1]TPPhys1!H26</f>
        <v>10.83</v>
      </c>
      <c r="Q26" s="113">
        <f>[1]TPPhys1!K26</f>
        <v>1</v>
      </c>
      <c r="R26" s="79">
        <f>[1]TPChim1!H26</f>
        <v>10.55</v>
      </c>
      <c r="S26" s="113">
        <f>[1]TPChim1!K26</f>
        <v>1</v>
      </c>
      <c r="T26" s="79">
        <f>[1]BTW!J26</f>
        <v>9.08</v>
      </c>
      <c r="U26" s="113">
        <f>[1]BTW!M26</f>
        <v>1</v>
      </c>
      <c r="V26" s="114">
        <f>[1]UEM12!P26</f>
        <v>10</v>
      </c>
      <c r="W26" s="111">
        <f>[1]UEM12!Q26</f>
        <v>7</v>
      </c>
      <c r="X26" s="112">
        <f>[1]UEM12!S26</f>
        <v>1</v>
      </c>
      <c r="Y26" s="79">
        <f>'[1]Ph&amp;Ap'!H26</f>
        <v>12.5</v>
      </c>
      <c r="Z26" s="113">
        <f>'[1]Ph&amp;Ap'!K26</f>
        <v>1</v>
      </c>
      <c r="AA26" s="79">
        <f>[1]Gest!H26</f>
        <v>12.5</v>
      </c>
      <c r="AB26" s="113">
        <f>[1]Gest!K26</f>
        <v>1</v>
      </c>
      <c r="AC26" s="114">
        <f>[1]UED13!M26</f>
        <v>12.5</v>
      </c>
      <c r="AD26" s="111">
        <f>[1]UED13!N26</f>
        <v>4</v>
      </c>
      <c r="AE26" s="112">
        <f>[1]UED13!P26</f>
        <v>1</v>
      </c>
      <c r="AF26" s="79">
        <f>[1]TEC1!H26</f>
        <v>10</v>
      </c>
      <c r="AG26" s="114">
        <f>[1]UET14!H26</f>
        <v>10</v>
      </c>
      <c r="AH26" s="111">
        <f>[1]UET14!I26</f>
        <v>1</v>
      </c>
      <c r="AI26" s="112">
        <f>[1]UET14!L26</f>
        <v>1</v>
      </c>
      <c r="AJ26" s="115">
        <f t="shared" si="0"/>
        <v>10.003333333333334</v>
      </c>
      <c r="AK26" s="116">
        <f t="shared" si="1"/>
        <v>30</v>
      </c>
      <c r="AL26" s="112">
        <f t="shared" si="2"/>
        <v>2</v>
      </c>
      <c r="AM26" s="80" t="str">
        <f t="shared" si="3"/>
        <v>S1 validé</v>
      </c>
      <c r="AN26" s="117">
        <f t="shared" si="4"/>
        <v>2</v>
      </c>
    </row>
    <row r="27" spans="1:40" ht="13.5" customHeight="1">
      <c r="A27" s="77">
        <v>15</v>
      </c>
      <c r="B27" s="119" t="s">
        <v>74</v>
      </c>
      <c r="C27" s="120" t="s">
        <v>75</v>
      </c>
      <c r="D27" s="121" t="s">
        <v>76</v>
      </c>
      <c r="E27" s="118" t="s">
        <v>37</v>
      </c>
      <c r="F27" s="88">
        <v>9.9223333333333343</v>
      </c>
      <c r="G27" s="78">
        <f>[1]Maths1!J27</f>
        <v>8.9499999999999993</v>
      </c>
      <c r="H27" s="109">
        <f>[1]Maths1!M27</f>
        <v>1</v>
      </c>
      <c r="I27" s="78">
        <f>[1]Phys1!J27</f>
        <v>10</v>
      </c>
      <c r="J27" s="109">
        <f>[1]Phys1!M27</f>
        <v>1</v>
      </c>
      <c r="K27" s="78">
        <f>[1]Chimie1!J27</f>
        <v>11.04</v>
      </c>
      <c r="L27" s="109">
        <f>[1]Chimie1!M27</f>
        <v>1</v>
      </c>
      <c r="M27" s="110">
        <f>[1]UEF11!P27</f>
        <v>9.9966666666666661</v>
      </c>
      <c r="N27" s="111">
        <f>[1]UEF11!Q27</f>
        <v>18</v>
      </c>
      <c r="O27" s="112">
        <f>[1]UEF11!S27</f>
        <v>1</v>
      </c>
      <c r="P27" s="79">
        <f>[1]TPPhys1!H27</f>
        <v>12.88</v>
      </c>
      <c r="Q27" s="113">
        <f>[1]TPPhys1!K27</f>
        <v>1</v>
      </c>
      <c r="R27" s="79">
        <f>[1]TPChim1!H27</f>
        <v>10.25</v>
      </c>
      <c r="S27" s="113">
        <f>[1]TPChim1!K27</f>
        <v>1</v>
      </c>
      <c r="T27" s="79">
        <f>[1]BTW!J27</f>
        <v>9.1666666666666661</v>
      </c>
      <c r="U27" s="113">
        <f>[1]BTW!M27</f>
        <v>1</v>
      </c>
      <c r="V27" s="114">
        <f>[1]UEM12!P27</f>
        <v>10.537142857142857</v>
      </c>
      <c r="W27" s="111">
        <f>[1]UEM12!Q27</f>
        <v>7</v>
      </c>
      <c r="X27" s="112">
        <f>[1]UEM12!S27</f>
        <v>1</v>
      </c>
      <c r="Y27" s="79">
        <f>'[1]Ph&amp;Ap'!H27</f>
        <v>11</v>
      </c>
      <c r="Z27" s="113">
        <f>'[1]Ph&amp;Ap'!K27</f>
        <v>1</v>
      </c>
      <c r="AA27" s="79">
        <f>[1]Gest!H27</f>
        <v>12</v>
      </c>
      <c r="AB27" s="113">
        <f>[1]Gest!K27</f>
        <v>1</v>
      </c>
      <c r="AC27" s="114">
        <f>[1]UED13!M27</f>
        <v>11.5</v>
      </c>
      <c r="AD27" s="111">
        <f>[1]UED13!N27</f>
        <v>4</v>
      </c>
      <c r="AE27" s="112">
        <f>[1]UED13!P27</f>
        <v>1</v>
      </c>
      <c r="AF27" s="79">
        <f>[1]TEC1!H27</f>
        <v>11.67</v>
      </c>
      <c r="AG27" s="114">
        <f>[1]UET14!H27</f>
        <v>11.67</v>
      </c>
      <c r="AH27" s="111">
        <f>[1]UET14!I27</f>
        <v>1</v>
      </c>
      <c r="AI27" s="112">
        <f>[1]UET14!L27</f>
        <v>1</v>
      </c>
      <c r="AJ27" s="115">
        <f t="shared" si="0"/>
        <v>10.379</v>
      </c>
      <c r="AK27" s="116">
        <f t="shared" si="1"/>
        <v>30</v>
      </c>
      <c r="AL27" s="112">
        <f t="shared" si="2"/>
        <v>1</v>
      </c>
      <c r="AM27" s="80" t="str">
        <f t="shared" si="3"/>
        <v>S1 validé</v>
      </c>
      <c r="AN27" s="117">
        <f t="shared" si="4"/>
        <v>1</v>
      </c>
    </row>
    <row r="28" spans="1:40" ht="13.5" customHeight="1">
      <c r="A28" s="77">
        <v>16</v>
      </c>
      <c r="B28" s="125" t="s">
        <v>77</v>
      </c>
      <c r="C28" s="29" t="s">
        <v>78</v>
      </c>
      <c r="D28" s="30" t="s">
        <v>79</v>
      </c>
      <c r="E28" s="85" t="s">
        <v>80</v>
      </c>
      <c r="F28" s="88">
        <v>10.050000000000001</v>
      </c>
      <c r="G28" s="78">
        <f>[1]Maths1!J28</f>
        <v>10</v>
      </c>
      <c r="H28" s="109">
        <f>[1]Maths1!M28</f>
        <v>1</v>
      </c>
      <c r="I28" s="78">
        <f>[1]Phys1!J28</f>
        <v>10</v>
      </c>
      <c r="J28" s="109">
        <f>[1]Phys1!M28</f>
        <v>1</v>
      </c>
      <c r="K28" s="78">
        <f>[1]Chimie1!J28</f>
        <v>10</v>
      </c>
      <c r="L28" s="109">
        <f>[1]Chimie1!M28</f>
        <v>1</v>
      </c>
      <c r="M28" s="110">
        <f>[1]UEF11!P28</f>
        <v>10</v>
      </c>
      <c r="N28" s="111">
        <f>[1]UEF11!Q28</f>
        <v>18</v>
      </c>
      <c r="O28" s="112">
        <f>[1]UEF11!S28</f>
        <v>1</v>
      </c>
      <c r="P28" s="79">
        <f>[1]TPPhys1!H28</f>
        <v>10.75</v>
      </c>
      <c r="Q28" s="113">
        <f>[1]TPPhys1!K28</f>
        <v>1</v>
      </c>
      <c r="R28" s="79">
        <f>[1]TPChim1!H28</f>
        <v>12.75</v>
      </c>
      <c r="S28" s="113">
        <f>[1]TPChim1!K28</f>
        <v>1</v>
      </c>
      <c r="T28" s="79">
        <f>[1]BTW!J28</f>
        <v>6.166666666666667</v>
      </c>
      <c r="U28" s="113">
        <f>[1]BTW!M28</f>
        <v>1</v>
      </c>
      <c r="V28" s="114">
        <f>[1]UEM12!P28</f>
        <v>9.3571428571428577</v>
      </c>
      <c r="W28" s="111">
        <f>[1]UEM12!Q28</f>
        <v>4</v>
      </c>
      <c r="X28" s="112">
        <f>[1]UEM12!S28</f>
        <v>1</v>
      </c>
      <c r="Y28" s="79">
        <f>'[1]Ph&amp;Ap'!H28</f>
        <v>11</v>
      </c>
      <c r="Z28" s="113">
        <f>'[1]Ph&amp;Ap'!K28</f>
        <v>1</v>
      </c>
      <c r="AA28" s="79">
        <f>[1]Gest!H28</f>
        <v>12</v>
      </c>
      <c r="AB28" s="113">
        <f>[1]Gest!K28</f>
        <v>1</v>
      </c>
      <c r="AC28" s="114">
        <f>[1]UED13!M28</f>
        <v>11.5</v>
      </c>
      <c r="AD28" s="111">
        <f>[1]UED13!N28</f>
        <v>4</v>
      </c>
      <c r="AE28" s="112">
        <f>[1]UED13!P28</f>
        <v>1</v>
      </c>
      <c r="AF28" s="79">
        <f>[1]TEC1!H28</f>
        <v>10</v>
      </c>
      <c r="AG28" s="114">
        <f>[1]UET14!H28</f>
        <v>10</v>
      </c>
      <c r="AH28" s="111">
        <f>[1]UET14!I28</f>
        <v>1</v>
      </c>
      <c r="AI28" s="112">
        <f>[1]UET14!L28</f>
        <v>1</v>
      </c>
      <c r="AJ28" s="115">
        <f t="shared" si="0"/>
        <v>10.050000000000001</v>
      </c>
      <c r="AK28" s="116">
        <f t="shared" si="1"/>
        <v>30</v>
      </c>
      <c r="AL28" s="112">
        <f t="shared" si="2"/>
        <v>1</v>
      </c>
      <c r="AM28" s="80" t="s">
        <v>469</v>
      </c>
      <c r="AN28" s="117">
        <f t="shared" si="4"/>
        <v>1</v>
      </c>
    </row>
    <row r="29" spans="1:40" ht="13.5" customHeight="1">
      <c r="A29" s="77">
        <v>17</v>
      </c>
      <c r="B29" s="108">
        <v>123011298</v>
      </c>
      <c r="C29" s="29" t="s">
        <v>81</v>
      </c>
      <c r="D29" s="30" t="s">
        <v>82</v>
      </c>
      <c r="E29" s="85" t="s">
        <v>41</v>
      </c>
      <c r="F29" s="88">
        <v>10.398444444444445</v>
      </c>
      <c r="G29" s="78">
        <f>[1]Maths1!J29</f>
        <v>6.43</v>
      </c>
      <c r="H29" s="109">
        <f>[1]Maths1!M29</f>
        <v>1</v>
      </c>
      <c r="I29" s="78">
        <f>[1]Phys1!J29</f>
        <v>11.75</v>
      </c>
      <c r="J29" s="109">
        <f>[1]Phys1!M29</f>
        <v>1</v>
      </c>
      <c r="K29" s="78">
        <f>[1]Chimie1!J29</f>
        <v>11.833333333333334</v>
      </c>
      <c r="L29" s="109">
        <f>[1]Chimie1!M29</f>
        <v>1</v>
      </c>
      <c r="M29" s="110">
        <f>[1]UEF11!P29</f>
        <v>10.004444444444445</v>
      </c>
      <c r="N29" s="111">
        <f>[1]UEF11!Q29</f>
        <v>18</v>
      </c>
      <c r="O29" s="112">
        <f>[1]UEF11!S29</f>
        <v>1</v>
      </c>
      <c r="P29" s="79">
        <f>[1]TPPhys1!H29</f>
        <v>11.166666666666668</v>
      </c>
      <c r="Q29" s="113">
        <f>[1]TPPhys1!K29</f>
        <v>1</v>
      </c>
      <c r="R29" s="79">
        <f>[1]TPChim1!H29</f>
        <v>14.309999999999999</v>
      </c>
      <c r="S29" s="113">
        <f>[1]TPChim1!K29</f>
        <v>1</v>
      </c>
      <c r="T29" s="79">
        <f>[1]BTW!J29</f>
        <v>7</v>
      </c>
      <c r="U29" s="113">
        <f>[1]BTW!M29</f>
        <v>1</v>
      </c>
      <c r="V29" s="114">
        <f>[1]UEM12!P29</f>
        <v>10.279047619047619</v>
      </c>
      <c r="W29" s="111">
        <f>[1]UEM12!Q29</f>
        <v>7</v>
      </c>
      <c r="X29" s="112">
        <f>[1]UEM12!S29</f>
        <v>1</v>
      </c>
      <c r="Y29" s="79">
        <f>'[1]Ph&amp;Ap'!H29</f>
        <v>13</v>
      </c>
      <c r="Z29" s="113">
        <f>'[1]Ph&amp;Ap'!K29</f>
        <v>1</v>
      </c>
      <c r="AA29" s="79">
        <f>[1]Gest!H29</f>
        <v>10</v>
      </c>
      <c r="AB29" s="113">
        <f>[1]Gest!K29</f>
        <v>1</v>
      </c>
      <c r="AC29" s="114">
        <f>[1]UED13!M29</f>
        <v>11.5</v>
      </c>
      <c r="AD29" s="111">
        <f>[1]UED13!N29</f>
        <v>4</v>
      </c>
      <c r="AE29" s="112">
        <f>[1]UED13!P29</f>
        <v>1</v>
      </c>
      <c r="AF29" s="79">
        <f>[1]TEC1!H29</f>
        <v>14.5</v>
      </c>
      <c r="AG29" s="114">
        <f>[1]UET14!H29</f>
        <v>14.5</v>
      </c>
      <c r="AH29" s="111">
        <f>[1]UET14!I29</f>
        <v>1</v>
      </c>
      <c r="AI29" s="112">
        <f>[1]UET14!L29</f>
        <v>1</v>
      </c>
      <c r="AJ29" s="115">
        <f t="shared" si="0"/>
        <v>10.417777777777779</v>
      </c>
      <c r="AK29" s="116">
        <f t="shared" si="1"/>
        <v>30</v>
      </c>
      <c r="AL29" s="112">
        <f t="shared" si="2"/>
        <v>1</v>
      </c>
      <c r="AM29" s="80" t="s">
        <v>469</v>
      </c>
      <c r="AN29" s="117">
        <f t="shared" si="4"/>
        <v>1</v>
      </c>
    </row>
    <row r="30" spans="1:40" ht="13.5" customHeight="1">
      <c r="A30" s="77">
        <v>18</v>
      </c>
      <c r="B30" s="125">
        <v>123012098</v>
      </c>
      <c r="C30" s="29" t="s">
        <v>83</v>
      </c>
      <c r="D30" s="30" t="s">
        <v>84</v>
      </c>
      <c r="E30" s="122" t="s">
        <v>85</v>
      </c>
      <c r="F30" s="88">
        <v>8.6303333333333327</v>
      </c>
      <c r="G30" s="78">
        <f>[1]Maths1!J30</f>
        <v>8</v>
      </c>
      <c r="H30" s="109">
        <f>[1]Maths1!M30</f>
        <v>1</v>
      </c>
      <c r="I30" s="78">
        <f>[1]Phys1!J30</f>
        <v>6.5</v>
      </c>
      <c r="J30" s="109">
        <f>[1]Phys1!M30</f>
        <v>1</v>
      </c>
      <c r="K30" s="78">
        <f>[1]Chimie1!J30</f>
        <v>6.583333333333333</v>
      </c>
      <c r="L30" s="109">
        <f>[1]Chimie1!M30</f>
        <v>1</v>
      </c>
      <c r="M30" s="110">
        <f>[1]UEF11!P30</f>
        <v>7.0277777777777777</v>
      </c>
      <c r="N30" s="111">
        <f>[1]UEF11!Q30</f>
        <v>0</v>
      </c>
      <c r="O30" s="112">
        <f>[1]UEF11!S30</f>
        <v>1</v>
      </c>
      <c r="P30" s="79">
        <f>[1]TPPhys1!H30</f>
        <v>12.58</v>
      </c>
      <c r="Q30" s="113">
        <f>[1]TPPhys1!K30</f>
        <v>1</v>
      </c>
      <c r="R30" s="79">
        <f>[1]TPChim1!H30</f>
        <v>10.5</v>
      </c>
      <c r="S30" s="113">
        <f>[1]TPChim1!K30</f>
        <v>1</v>
      </c>
      <c r="T30" s="79">
        <f>[1]BTW!J30</f>
        <v>9.5</v>
      </c>
      <c r="U30" s="113">
        <f>[1]BTW!M30</f>
        <v>1</v>
      </c>
      <c r="V30" s="114">
        <f>[1]UEM12!P30</f>
        <v>10.665714285714285</v>
      </c>
      <c r="W30" s="111">
        <f>[1]UEM12!Q30</f>
        <v>7</v>
      </c>
      <c r="X30" s="112">
        <f>[1]UEM12!S30</f>
        <v>1</v>
      </c>
      <c r="Y30" s="79">
        <f>'[1]Ph&amp;Ap'!H30</f>
        <v>12.5</v>
      </c>
      <c r="Z30" s="113">
        <f>'[1]Ph&amp;Ap'!K30</f>
        <v>1</v>
      </c>
      <c r="AA30" s="79">
        <f>[1]Gest!H30</f>
        <v>10</v>
      </c>
      <c r="AB30" s="113">
        <f>[1]Gest!K30</f>
        <v>1</v>
      </c>
      <c r="AC30" s="114">
        <f>[1]UED13!M30</f>
        <v>11.25</v>
      </c>
      <c r="AD30" s="111">
        <f>[1]UED13!N30</f>
        <v>4</v>
      </c>
      <c r="AE30" s="112">
        <f>[1]UED13!P30</f>
        <v>1</v>
      </c>
      <c r="AF30" s="79">
        <f>[1]TEC1!H30</f>
        <v>12.75</v>
      </c>
      <c r="AG30" s="114">
        <f>[1]UET14!H30</f>
        <v>12.75</v>
      </c>
      <c r="AH30" s="111">
        <f>[1]UET14!I30</f>
        <v>1</v>
      </c>
      <c r="AI30" s="112">
        <f>[1]UET14!L30</f>
        <v>1</v>
      </c>
      <c r="AJ30" s="115">
        <f t="shared" si="0"/>
        <v>8.6303333333333327</v>
      </c>
      <c r="AK30" s="116">
        <f t="shared" si="1"/>
        <v>12</v>
      </c>
      <c r="AL30" s="112">
        <f t="shared" si="2"/>
        <v>1</v>
      </c>
      <c r="AM30" s="80" t="str">
        <f t="shared" si="3"/>
        <v xml:space="preserve"> </v>
      </c>
      <c r="AN30" s="117">
        <f t="shared" si="4"/>
        <v>1</v>
      </c>
    </row>
    <row r="31" spans="1:40" ht="13.5" customHeight="1">
      <c r="A31" s="77">
        <v>19</v>
      </c>
      <c r="B31" s="108" t="s">
        <v>86</v>
      </c>
      <c r="C31" s="29" t="s">
        <v>87</v>
      </c>
      <c r="D31" s="30" t="s">
        <v>88</v>
      </c>
      <c r="E31" s="118" t="s">
        <v>37</v>
      </c>
      <c r="F31" s="88">
        <v>8.85</v>
      </c>
      <c r="G31" s="78">
        <f>[1]Maths1!J31</f>
        <v>10</v>
      </c>
      <c r="H31" s="109">
        <f>[1]Maths1!M31</f>
        <v>1</v>
      </c>
      <c r="I31" s="78">
        <f>[1]Phys1!J31</f>
        <v>5.166666666666667</v>
      </c>
      <c r="J31" s="109">
        <f>[1]Phys1!M31</f>
        <v>1</v>
      </c>
      <c r="K31" s="78">
        <f>[1]Chimie1!J31</f>
        <v>5.083333333333333</v>
      </c>
      <c r="L31" s="109">
        <f>[1]Chimie1!M31</f>
        <v>1</v>
      </c>
      <c r="M31" s="110">
        <f>[1]UEF11!P31</f>
        <v>6.75</v>
      </c>
      <c r="N31" s="111">
        <f>[1]UEF11!Q31</f>
        <v>6</v>
      </c>
      <c r="O31" s="112">
        <f>[1]UEF11!S31</f>
        <v>1</v>
      </c>
      <c r="P31" s="79">
        <f>[1]TPPhys1!H31</f>
        <v>10.5</v>
      </c>
      <c r="Q31" s="113">
        <f>[1]TPPhys1!K31</f>
        <v>1</v>
      </c>
      <c r="R31" s="79">
        <f>[1]TPChim1!H31</f>
        <v>11.5</v>
      </c>
      <c r="S31" s="113">
        <f>[1]TPChim1!K31</f>
        <v>1</v>
      </c>
      <c r="T31" s="79">
        <f>[1]BTW!J31</f>
        <v>11</v>
      </c>
      <c r="U31" s="113">
        <f>[1]BTW!M31</f>
        <v>1</v>
      </c>
      <c r="V31" s="114">
        <f>[1]UEM12!P31</f>
        <v>11</v>
      </c>
      <c r="W31" s="111">
        <f>[1]UEM12!Q31</f>
        <v>7</v>
      </c>
      <c r="X31" s="112">
        <f>[1]UEM12!S31</f>
        <v>1</v>
      </c>
      <c r="Y31" s="79">
        <f>'[1]Ph&amp;Ap'!H31</f>
        <v>13.5</v>
      </c>
      <c r="Z31" s="113">
        <f>'[1]Ph&amp;Ap'!K31</f>
        <v>1</v>
      </c>
      <c r="AA31" s="79">
        <f>[1]Gest!H31</f>
        <v>12</v>
      </c>
      <c r="AB31" s="113">
        <f>[1]Gest!K31</f>
        <v>1</v>
      </c>
      <c r="AC31" s="114">
        <f>[1]UED13!M31</f>
        <v>12.75</v>
      </c>
      <c r="AD31" s="111">
        <f>[1]UED13!N31</f>
        <v>4</v>
      </c>
      <c r="AE31" s="112">
        <f>[1]UED13!P31</f>
        <v>1</v>
      </c>
      <c r="AF31" s="79">
        <f>[1]TEC1!H31</f>
        <v>16</v>
      </c>
      <c r="AG31" s="114">
        <f>[1]UET14!H31</f>
        <v>16</v>
      </c>
      <c r="AH31" s="111">
        <f>[1]UET14!I31</f>
        <v>1</v>
      </c>
      <c r="AI31" s="112">
        <f>[1]UET14!L31</f>
        <v>1</v>
      </c>
      <c r="AJ31" s="115">
        <f t="shared" si="0"/>
        <v>8.85</v>
      </c>
      <c r="AK31" s="116">
        <f t="shared" si="1"/>
        <v>18</v>
      </c>
      <c r="AL31" s="112">
        <f t="shared" si="2"/>
        <v>1</v>
      </c>
      <c r="AM31" s="80" t="str">
        <f t="shared" si="3"/>
        <v xml:space="preserve"> </v>
      </c>
      <c r="AN31" s="117">
        <f t="shared" si="4"/>
        <v>1</v>
      </c>
    </row>
    <row r="32" spans="1:40" ht="13.5" customHeight="1">
      <c r="A32" s="77">
        <v>20</v>
      </c>
      <c r="B32" s="125" t="s">
        <v>89</v>
      </c>
      <c r="C32" s="29" t="s">
        <v>90</v>
      </c>
      <c r="D32" s="30" t="s">
        <v>91</v>
      </c>
      <c r="E32" s="85" t="s">
        <v>41</v>
      </c>
      <c r="F32" s="88">
        <v>8.3006666666666664</v>
      </c>
      <c r="G32" s="78">
        <f>[1]Maths1!J32</f>
        <v>10.166666666666666</v>
      </c>
      <c r="H32" s="109">
        <f>[1]Maths1!M32</f>
        <v>1</v>
      </c>
      <c r="I32" s="78">
        <f>[1]Phys1!J32</f>
        <v>5.666666666666667</v>
      </c>
      <c r="J32" s="109">
        <f>[1]Phys1!M32</f>
        <v>2</v>
      </c>
      <c r="K32" s="78">
        <f>[1]Chimie1!J32</f>
        <v>6.666666666666667</v>
      </c>
      <c r="L32" s="109">
        <f>[1]Chimie1!M32</f>
        <v>2</v>
      </c>
      <c r="M32" s="110">
        <f>[1]UEF11!P32</f>
        <v>7.5</v>
      </c>
      <c r="N32" s="111">
        <f>[1]UEF11!Q32</f>
        <v>6</v>
      </c>
      <c r="O32" s="112">
        <f>[1]UEF11!S32</f>
        <v>2</v>
      </c>
      <c r="P32" s="79">
        <f>[1]TPPhys1!H32</f>
        <v>10</v>
      </c>
      <c r="Q32" s="113">
        <f>[1]TPPhys1!K32</f>
        <v>1</v>
      </c>
      <c r="R32" s="79">
        <f>[1]TPChim1!H32</f>
        <v>10.26</v>
      </c>
      <c r="S32" s="113">
        <f>[1]TPChim1!K32</f>
        <v>1</v>
      </c>
      <c r="T32" s="79">
        <f>[1]BTW!J32</f>
        <v>7.666666666666667</v>
      </c>
      <c r="U32" s="113">
        <f>[1]BTW!M32</f>
        <v>2</v>
      </c>
      <c r="V32" s="114">
        <f>[1]UEM12!P32</f>
        <v>9.074285714285713</v>
      </c>
      <c r="W32" s="111">
        <f>[1]UEM12!Q32</f>
        <v>4</v>
      </c>
      <c r="X32" s="112">
        <f>[1]UEM12!S32</f>
        <v>2</v>
      </c>
      <c r="Y32" s="79">
        <f>'[1]Ph&amp;Ap'!H32</f>
        <v>9</v>
      </c>
      <c r="Z32" s="113">
        <f>'[1]Ph&amp;Ap'!K32</f>
        <v>1</v>
      </c>
      <c r="AA32" s="79">
        <f>[1]Gest!H32</f>
        <v>11</v>
      </c>
      <c r="AB32" s="113">
        <f>[1]Gest!K32</f>
        <v>1</v>
      </c>
      <c r="AC32" s="114">
        <f>[1]UED13!M32</f>
        <v>10</v>
      </c>
      <c r="AD32" s="111">
        <f>[1]UED13!N32</f>
        <v>4</v>
      </c>
      <c r="AE32" s="112">
        <f>[1]UED13!P32</f>
        <v>1</v>
      </c>
      <c r="AF32" s="79">
        <f>[1]TEC1!H32</f>
        <v>10.5</v>
      </c>
      <c r="AG32" s="114">
        <f>[1]UET14!H32</f>
        <v>10.5</v>
      </c>
      <c r="AH32" s="111">
        <f>[1]UET14!I32</f>
        <v>1</v>
      </c>
      <c r="AI32" s="112">
        <f>[1]UET14!L32</f>
        <v>1</v>
      </c>
      <c r="AJ32" s="115">
        <f t="shared" si="0"/>
        <v>8.3006666666666664</v>
      </c>
      <c r="AK32" s="116">
        <f t="shared" si="1"/>
        <v>15</v>
      </c>
      <c r="AL32" s="112">
        <f t="shared" si="2"/>
        <v>2</v>
      </c>
      <c r="AM32" s="80" t="str">
        <f t="shared" si="3"/>
        <v xml:space="preserve"> </v>
      </c>
      <c r="AN32" s="117">
        <f t="shared" si="4"/>
        <v>2</v>
      </c>
    </row>
    <row r="33" spans="1:40" ht="13.5" customHeight="1">
      <c r="A33" s="77">
        <v>21</v>
      </c>
      <c r="B33" s="108" t="s">
        <v>92</v>
      </c>
      <c r="C33" s="29" t="s">
        <v>93</v>
      </c>
      <c r="D33" s="30" t="s">
        <v>94</v>
      </c>
      <c r="E33" s="127" t="s">
        <v>56</v>
      </c>
      <c r="F33" s="88">
        <v>8.3839999999999986</v>
      </c>
      <c r="G33" s="78">
        <f>[1]Maths1!J33</f>
        <v>3.1666666666666665</v>
      </c>
      <c r="H33" s="109">
        <f>[1]Maths1!M33</f>
        <v>1</v>
      </c>
      <c r="I33" s="78">
        <f>[1]Phys1!J33</f>
        <v>7.75</v>
      </c>
      <c r="J33" s="109">
        <f>[1]Phys1!M33</f>
        <v>1</v>
      </c>
      <c r="K33" s="78">
        <f>[1]Chimie1!J33</f>
        <v>8.8333333333333339</v>
      </c>
      <c r="L33" s="109">
        <f>[1]Chimie1!M33</f>
        <v>1</v>
      </c>
      <c r="M33" s="110">
        <f>[1]UEF11!P33</f>
        <v>6.583333333333333</v>
      </c>
      <c r="N33" s="111">
        <f>[1]UEF11!Q33</f>
        <v>0</v>
      </c>
      <c r="O33" s="112">
        <f>[1]UEF11!S33</f>
        <v>1</v>
      </c>
      <c r="P33" s="79">
        <f>[1]TPPhys1!H33</f>
        <v>11.01</v>
      </c>
      <c r="Q33" s="113">
        <f>[1]TPPhys1!K33</f>
        <v>1</v>
      </c>
      <c r="R33" s="79">
        <f>[1]TPChim1!H33</f>
        <v>15.5</v>
      </c>
      <c r="S33" s="113">
        <f>[1]TPChim1!K33</f>
        <v>1</v>
      </c>
      <c r="T33" s="79">
        <f>[1]BTW!J33</f>
        <v>10</v>
      </c>
      <c r="U33" s="113">
        <f>[1]BTW!M33</f>
        <v>1</v>
      </c>
      <c r="V33" s="114">
        <f>[1]UEM12!P33</f>
        <v>11.86</v>
      </c>
      <c r="W33" s="111">
        <f>[1]UEM12!Q33</f>
        <v>7</v>
      </c>
      <c r="X33" s="112">
        <f>[1]UEM12!S33</f>
        <v>1</v>
      </c>
      <c r="Y33" s="79">
        <f>'[1]Ph&amp;Ap'!H33</f>
        <v>10</v>
      </c>
      <c r="Z33" s="113">
        <f>'[1]Ph&amp;Ap'!K33</f>
        <v>1</v>
      </c>
      <c r="AA33" s="79">
        <f>[1]Gest!H33</f>
        <v>10</v>
      </c>
      <c r="AB33" s="113">
        <f>[1]Gest!K33</f>
        <v>1</v>
      </c>
      <c r="AC33" s="114">
        <f>[1]UED13!M33</f>
        <v>10</v>
      </c>
      <c r="AD33" s="111">
        <f>[1]UED13!N33</f>
        <v>4</v>
      </c>
      <c r="AE33" s="112">
        <f>[1]UED13!P33</f>
        <v>1</v>
      </c>
      <c r="AF33" s="79">
        <f>[1]TEC1!H33</f>
        <v>10</v>
      </c>
      <c r="AG33" s="114">
        <f>[1]UET14!H33</f>
        <v>10</v>
      </c>
      <c r="AH33" s="111">
        <f>[1]UET14!I33</f>
        <v>1</v>
      </c>
      <c r="AI33" s="112">
        <f>[1]UET14!L33</f>
        <v>1</v>
      </c>
      <c r="AJ33" s="115">
        <f t="shared" si="0"/>
        <v>8.3839999999999986</v>
      </c>
      <c r="AK33" s="116">
        <f t="shared" si="1"/>
        <v>12</v>
      </c>
      <c r="AL33" s="112">
        <f t="shared" si="2"/>
        <v>1</v>
      </c>
      <c r="AM33" s="80" t="str">
        <f t="shared" si="3"/>
        <v xml:space="preserve"> </v>
      </c>
      <c r="AN33" s="117">
        <f t="shared" si="4"/>
        <v>1</v>
      </c>
    </row>
    <row r="34" spans="1:40" ht="13.5" customHeight="1">
      <c r="A34" s="77">
        <v>22</v>
      </c>
      <c r="B34" s="108" t="s">
        <v>95</v>
      </c>
      <c r="C34" s="29" t="s">
        <v>96</v>
      </c>
      <c r="D34" s="30" t="s">
        <v>97</v>
      </c>
      <c r="E34" s="118" t="s">
        <v>37</v>
      </c>
      <c r="F34" s="88">
        <v>9.3353333333333328</v>
      </c>
      <c r="G34" s="78">
        <f>[1]Maths1!J34</f>
        <v>10</v>
      </c>
      <c r="H34" s="109">
        <f>[1]Maths1!M34</f>
        <v>1</v>
      </c>
      <c r="I34" s="78">
        <f>[1]Phys1!J34</f>
        <v>6.916666666666667</v>
      </c>
      <c r="J34" s="109">
        <f>[1]Phys1!M34</f>
        <v>1</v>
      </c>
      <c r="K34" s="78">
        <f>[1]Chimie1!J34</f>
        <v>7.5</v>
      </c>
      <c r="L34" s="109">
        <f>[1]Chimie1!M34</f>
        <v>1</v>
      </c>
      <c r="M34" s="110">
        <f>[1]UEF11!P34</f>
        <v>8.1388888888888893</v>
      </c>
      <c r="N34" s="111">
        <f>[1]UEF11!Q34</f>
        <v>6</v>
      </c>
      <c r="O34" s="112">
        <f>[1]UEF11!S34</f>
        <v>1</v>
      </c>
      <c r="P34" s="79">
        <f>[1]TPPhys1!H34</f>
        <v>10.97</v>
      </c>
      <c r="Q34" s="113">
        <f>[1]TPPhys1!K34</f>
        <v>1</v>
      </c>
      <c r="R34" s="79">
        <f>[1]TPChim1!H34</f>
        <v>13.56</v>
      </c>
      <c r="S34" s="113">
        <f>[1]TPChim1!K34</f>
        <v>1</v>
      </c>
      <c r="T34" s="79">
        <f>[1]BTW!J34</f>
        <v>8.3333333333333339</v>
      </c>
      <c r="U34" s="113">
        <f>[1]BTW!M34</f>
        <v>1</v>
      </c>
      <c r="V34" s="114">
        <f>[1]UEM12!P34</f>
        <v>10.58</v>
      </c>
      <c r="W34" s="111">
        <f>[1]UEM12!Q34</f>
        <v>7</v>
      </c>
      <c r="X34" s="112">
        <f>[1]UEM12!S34</f>
        <v>1</v>
      </c>
      <c r="Y34" s="79">
        <f>'[1]Ph&amp;Ap'!H34</f>
        <v>12</v>
      </c>
      <c r="Z34" s="113">
        <f>'[1]Ph&amp;Ap'!K34</f>
        <v>1</v>
      </c>
      <c r="AA34" s="79">
        <f>[1]Gest!H34</f>
        <v>10</v>
      </c>
      <c r="AB34" s="113">
        <f>[1]Gest!K34</f>
        <v>1</v>
      </c>
      <c r="AC34" s="114">
        <f>[1]UED13!M34</f>
        <v>11.5</v>
      </c>
      <c r="AD34" s="111">
        <f>[1]UED13!N34</f>
        <v>4</v>
      </c>
      <c r="AE34" s="112">
        <f>[1]UED13!P34</f>
        <v>1</v>
      </c>
      <c r="AF34" s="79">
        <f>[1]TEC1!H34</f>
        <v>13.5</v>
      </c>
      <c r="AG34" s="114">
        <f>[1]UET14!H34</f>
        <v>13.5</v>
      </c>
      <c r="AH34" s="111">
        <f>[1]UET14!I34</f>
        <v>1</v>
      </c>
      <c r="AI34" s="112">
        <f>[1]UET14!L34</f>
        <v>1</v>
      </c>
      <c r="AJ34" s="115">
        <f t="shared" si="0"/>
        <v>9.3353333333333328</v>
      </c>
      <c r="AK34" s="116">
        <f t="shared" si="1"/>
        <v>18</v>
      </c>
      <c r="AL34" s="112">
        <f t="shared" si="2"/>
        <v>1</v>
      </c>
      <c r="AM34" s="80" t="str">
        <f t="shared" si="3"/>
        <v xml:space="preserve"> </v>
      </c>
      <c r="AN34" s="117">
        <f t="shared" si="4"/>
        <v>1</v>
      </c>
    </row>
    <row r="35" spans="1:40" ht="13.5" customHeight="1">
      <c r="A35" s="77">
        <v>23</v>
      </c>
      <c r="B35" s="108">
        <v>123011522</v>
      </c>
      <c r="C35" s="29" t="s">
        <v>96</v>
      </c>
      <c r="D35" s="30" t="s">
        <v>32</v>
      </c>
      <c r="E35" s="118" t="s">
        <v>37</v>
      </c>
      <c r="F35" s="88">
        <v>8.2609999999999992</v>
      </c>
      <c r="G35" s="78">
        <f>[1]Maths1!J35</f>
        <v>9.75</v>
      </c>
      <c r="H35" s="109">
        <f>[1]Maths1!M35</f>
        <v>2</v>
      </c>
      <c r="I35" s="78">
        <f>[1]Phys1!J35</f>
        <v>8.4499999999999993</v>
      </c>
      <c r="J35" s="109">
        <f>[1]Phys1!M35</f>
        <v>2</v>
      </c>
      <c r="K35" s="78">
        <f>[1]Chimie1!J35</f>
        <v>10</v>
      </c>
      <c r="L35" s="109">
        <f>[1]Chimie1!M35</f>
        <v>2</v>
      </c>
      <c r="M35" s="110">
        <f>[1]UEF11!P35</f>
        <v>9.4</v>
      </c>
      <c r="N35" s="111">
        <f>[1]UEF11!Q35</f>
        <v>6</v>
      </c>
      <c r="O35" s="112">
        <f>[1]UEF11!S35</f>
        <v>2</v>
      </c>
      <c r="P35" s="79">
        <f>[1]TPPhys1!H35</f>
        <v>10.54</v>
      </c>
      <c r="Q35" s="113">
        <f>[1]TPPhys1!K35</f>
        <v>1</v>
      </c>
      <c r="R35" s="79">
        <f>[1]TPChim1!H35</f>
        <v>14.5</v>
      </c>
      <c r="S35" s="113">
        <f>[1]TPChim1!K35</f>
        <v>1</v>
      </c>
      <c r="T35" s="79">
        <f>[1]BTW!J35</f>
        <v>7.5</v>
      </c>
      <c r="U35" s="113">
        <f>[1]BTW!M35</f>
        <v>1</v>
      </c>
      <c r="V35" s="114">
        <f>[1]UEM12!P35</f>
        <v>10.368571428571428</v>
      </c>
      <c r="W35" s="111">
        <f>[1]UEM12!Q35</f>
        <v>7</v>
      </c>
      <c r="X35" s="112">
        <f>[1]UEM12!S35</f>
        <v>1</v>
      </c>
      <c r="Y35" s="79">
        <f>'[1]Ph&amp;Ap'!H35</f>
        <v>10.5</v>
      </c>
      <c r="Z35" s="113">
        <f>'[1]Ph&amp;Ap'!K35</f>
        <v>1</v>
      </c>
      <c r="AA35" s="79">
        <f>[1]Gest!H35</f>
        <v>12</v>
      </c>
      <c r="AB35" s="113">
        <f>[1]Gest!K35</f>
        <v>1</v>
      </c>
      <c r="AC35" s="114">
        <f>[1]UED13!M35</f>
        <v>11.25</v>
      </c>
      <c r="AD35" s="111">
        <f>[1]UED13!N35</f>
        <v>4</v>
      </c>
      <c r="AE35" s="112">
        <f>[1]UED13!P35</f>
        <v>1</v>
      </c>
      <c r="AF35" s="79">
        <f>[1]TEC1!H35</f>
        <v>13.25</v>
      </c>
      <c r="AG35" s="114">
        <f>[1]UET14!H35</f>
        <v>13.25</v>
      </c>
      <c r="AH35" s="111">
        <f>[1]UET14!I35</f>
        <v>1</v>
      </c>
      <c r="AI35" s="112">
        <f>[1]UET14!L35</f>
        <v>1</v>
      </c>
      <c r="AJ35" s="115">
        <f t="shared" si="0"/>
        <v>10.001000000000001</v>
      </c>
      <c r="AK35" s="116">
        <f t="shared" si="1"/>
        <v>30</v>
      </c>
      <c r="AL35" s="112">
        <f t="shared" si="2"/>
        <v>2</v>
      </c>
      <c r="AM35" s="80" t="str">
        <f t="shared" si="3"/>
        <v>S1 validé</v>
      </c>
      <c r="AN35" s="117">
        <f t="shared" si="4"/>
        <v>2</v>
      </c>
    </row>
    <row r="36" spans="1:40" ht="13.5" customHeight="1">
      <c r="A36" s="77">
        <v>24</v>
      </c>
      <c r="B36" s="129">
        <v>123011973</v>
      </c>
      <c r="C36" s="29" t="s">
        <v>98</v>
      </c>
      <c r="D36" s="30" t="s">
        <v>99</v>
      </c>
      <c r="E36" s="128" t="s">
        <v>60</v>
      </c>
      <c r="F36" s="88">
        <v>9.7333333333333325</v>
      </c>
      <c r="G36" s="78">
        <f>[1]Maths1!J36</f>
        <v>8.4166666666666661</v>
      </c>
      <c r="H36" s="109">
        <f>[1]Maths1!M36</f>
        <v>1</v>
      </c>
      <c r="I36" s="78">
        <f>[1]Phys1!J36</f>
        <v>6.75</v>
      </c>
      <c r="J36" s="109">
        <f>[1]Phys1!M36</f>
        <v>1</v>
      </c>
      <c r="K36" s="78">
        <f>[1]Chimie1!J36</f>
        <v>10</v>
      </c>
      <c r="L36" s="109">
        <f>[1]Chimie1!M36</f>
        <v>1</v>
      </c>
      <c r="M36" s="110">
        <f>[1]UEF11!P36</f>
        <v>8.3888888888888875</v>
      </c>
      <c r="N36" s="111">
        <f>[1]UEF11!Q36</f>
        <v>6</v>
      </c>
      <c r="O36" s="112">
        <f>[1]UEF11!S36</f>
        <v>1</v>
      </c>
      <c r="P36" s="79">
        <f>[1]TPPhys1!H36</f>
        <v>12</v>
      </c>
      <c r="Q36" s="113">
        <f>[1]TPPhys1!K36</f>
        <v>1</v>
      </c>
      <c r="R36" s="79">
        <f>[1]TPChim1!H36</f>
        <v>13</v>
      </c>
      <c r="S36" s="113">
        <f>[1]TPChim1!K36</f>
        <v>1</v>
      </c>
      <c r="T36" s="79">
        <f>[1]BTW!J36</f>
        <v>11.166666666666666</v>
      </c>
      <c r="U36" s="113">
        <f>[1]BTW!M36</f>
        <v>1</v>
      </c>
      <c r="V36" s="114">
        <f>[1]UEM12!P36</f>
        <v>11.928571428571429</v>
      </c>
      <c r="W36" s="111">
        <f>[1]UEM12!Q36</f>
        <v>7</v>
      </c>
      <c r="X36" s="112">
        <f>[1]UEM12!S36</f>
        <v>1</v>
      </c>
      <c r="Y36" s="79">
        <f>'[1]Ph&amp;Ap'!H36</f>
        <v>11.5</v>
      </c>
      <c r="Z36" s="113">
        <f>'[1]Ph&amp;Ap'!K36</f>
        <v>1</v>
      </c>
      <c r="AA36" s="79">
        <f>[1]Gest!H36</f>
        <v>12</v>
      </c>
      <c r="AB36" s="113">
        <f>[1]Gest!K36</f>
        <v>1</v>
      </c>
      <c r="AC36" s="114">
        <f>[1]UED13!M36</f>
        <v>11.75</v>
      </c>
      <c r="AD36" s="111">
        <f>[1]UED13!N36</f>
        <v>4</v>
      </c>
      <c r="AE36" s="112">
        <f>[1]UED13!P36</f>
        <v>1</v>
      </c>
      <c r="AF36" s="79">
        <f>[1]TEC1!H36</f>
        <v>10.5</v>
      </c>
      <c r="AG36" s="114">
        <f>[1]UET14!H36</f>
        <v>10.5</v>
      </c>
      <c r="AH36" s="111">
        <f>[1]UET14!I36</f>
        <v>1</v>
      </c>
      <c r="AI36" s="112">
        <f>[1]UET14!L36</f>
        <v>1</v>
      </c>
      <c r="AJ36" s="115">
        <f t="shared" si="0"/>
        <v>9.7333333333333325</v>
      </c>
      <c r="AK36" s="116">
        <f t="shared" si="1"/>
        <v>18</v>
      </c>
      <c r="AL36" s="112">
        <f t="shared" si="2"/>
        <v>1</v>
      </c>
      <c r="AM36" s="80" t="str">
        <f t="shared" si="3"/>
        <v xml:space="preserve"> </v>
      </c>
      <c r="AN36" s="117">
        <f t="shared" si="4"/>
        <v>1</v>
      </c>
    </row>
    <row r="37" spans="1:40" ht="13.5" customHeight="1">
      <c r="A37" s="77">
        <v>25</v>
      </c>
      <c r="B37" s="125" t="s">
        <v>100</v>
      </c>
      <c r="C37" s="29" t="s">
        <v>101</v>
      </c>
      <c r="D37" s="30" t="s">
        <v>102</v>
      </c>
      <c r="E37" s="122" t="s">
        <v>85</v>
      </c>
      <c r="F37" s="88">
        <v>8.508166666666666</v>
      </c>
      <c r="G37" s="78">
        <f>[1]Maths1!J37</f>
        <v>7.5</v>
      </c>
      <c r="H37" s="109">
        <f>[1]Maths1!M37</f>
        <v>1</v>
      </c>
      <c r="I37" s="78">
        <f>[1]Phys1!J37</f>
        <v>4.5</v>
      </c>
      <c r="J37" s="109">
        <f>[1]Phys1!M37</f>
        <v>1</v>
      </c>
      <c r="K37" s="78">
        <f>[1]Chimie1!J37</f>
        <v>10</v>
      </c>
      <c r="L37" s="109">
        <f>[1]Chimie1!M37</f>
        <v>1</v>
      </c>
      <c r="M37" s="110">
        <f>[1]UEF11!P37</f>
        <v>7.333333333333333</v>
      </c>
      <c r="N37" s="111">
        <f>[1]UEF11!Q37</f>
        <v>6</v>
      </c>
      <c r="O37" s="112">
        <f>[1]UEF11!S37</f>
        <v>1</v>
      </c>
      <c r="P37" s="79">
        <f>[1]TPPhys1!H37</f>
        <v>11.56</v>
      </c>
      <c r="Q37" s="113">
        <f>[1]TPPhys1!K37</f>
        <v>1</v>
      </c>
      <c r="R37" s="79">
        <f>[1]TPChim1!H37</f>
        <v>11.3125</v>
      </c>
      <c r="S37" s="113">
        <f>[1]TPChim1!K37</f>
        <v>1</v>
      </c>
      <c r="T37" s="79">
        <f>[1]BTW!J37</f>
        <v>10.166666666666666</v>
      </c>
      <c r="U37" s="113">
        <f>[1]BTW!M37</f>
        <v>1</v>
      </c>
      <c r="V37" s="114">
        <f>[1]UEM12!P37</f>
        <v>10.892142857142858</v>
      </c>
      <c r="W37" s="111">
        <f>[1]UEM12!Q37</f>
        <v>7</v>
      </c>
      <c r="X37" s="112">
        <f>[1]UEM12!S37</f>
        <v>1</v>
      </c>
      <c r="Y37" s="79">
        <f>'[1]Ph&amp;Ap'!H37</f>
        <v>10.5</v>
      </c>
      <c r="Z37" s="113">
        <f>'[1]Ph&amp;Ap'!K37</f>
        <v>1</v>
      </c>
      <c r="AA37" s="79">
        <f>[1]Gest!H37</f>
        <v>7</v>
      </c>
      <c r="AB37" s="113">
        <f>[1]Gest!K37</f>
        <v>1</v>
      </c>
      <c r="AC37" s="114">
        <f>[1]UED13!M37</f>
        <v>8.75</v>
      </c>
      <c r="AD37" s="111">
        <f>[1]UED13!N37</f>
        <v>2</v>
      </c>
      <c r="AE37" s="112">
        <f>[1]UED13!P37</f>
        <v>1</v>
      </c>
      <c r="AF37" s="79">
        <f>[1]TEC1!H37</f>
        <v>12</v>
      </c>
      <c r="AG37" s="114">
        <f>[1]UET14!H37</f>
        <v>12</v>
      </c>
      <c r="AH37" s="111">
        <f>[1]UET14!I37</f>
        <v>1</v>
      </c>
      <c r="AI37" s="112">
        <f>[1]UET14!L37</f>
        <v>1</v>
      </c>
      <c r="AJ37" s="115">
        <f t="shared" si="0"/>
        <v>8.508166666666666</v>
      </c>
      <c r="AK37" s="116">
        <f t="shared" si="1"/>
        <v>16</v>
      </c>
      <c r="AL37" s="112">
        <f t="shared" si="2"/>
        <v>1</v>
      </c>
      <c r="AM37" s="80" t="str">
        <f t="shared" si="3"/>
        <v xml:space="preserve"> </v>
      </c>
      <c r="AN37" s="117">
        <f t="shared" si="4"/>
        <v>1</v>
      </c>
    </row>
    <row r="38" spans="1:40" ht="13.5" customHeight="1">
      <c r="A38" s="77">
        <v>26</v>
      </c>
      <c r="B38" s="129" t="s">
        <v>103</v>
      </c>
      <c r="C38" s="29" t="s">
        <v>104</v>
      </c>
      <c r="D38" s="30" t="s">
        <v>105</v>
      </c>
      <c r="E38" s="85" t="s">
        <v>41</v>
      </c>
      <c r="F38" s="88">
        <v>9.0416666666666661</v>
      </c>
      <c r="G38" s="78">
        <f>[1]Maths1!J38</f>
        <v>7.333333333333333</v>
      </c>
      <c r="H38" s="109">
        <f>[1]Maths1!M38</f>
        <v>1</v>
      </c>
      <c r="I38" s="78">
        <f>[1]Phys1!J38</f>
        <v>10.6</v>
      </c>
      <c r="J38" s="109">
        <f>[1]Phys1!M38</f>
        <v>2</v>
      </c>
      <c r="K38" s="78">
        <f>[1]Chimie1!J38</f>
        <v>8.1666666666666661</v>
      </c>
      <c r="L38" s="109">
        <f>[1]Chimie1!M38</f>
        <v>1</v>
      </c>
      <c r="M38" s="110">
        <f>[1]UEF11!P38</f>
        <v>8.7000000000000011</v>
      </c>
      <c r="N38" s="111">
        <f>[1]UEF11!Q38</f>
        <v>6</v>
      </c>
      <c r="O38" s="112">
        <f>[1]UEF11!S38</f>
        <v>2</v>
      </c>
      <c r="P38" s="79">
        <f>[1]TPPhys1!H38</f>
        <v>13.125</v>
      </c>
      <c r="Q38" s="113">
        <f>[1]TPPhys1!K38</f>
        <v>1</v>
      </c>
      <c r="R38" s="79">
        <f>[1]TPChim1!H38</f>
        <v>11.75</v>
      </c>
      <c r="S38" s="113">
        <f>[1]TPChim1!K38</f>
        <v>1</v>
      </c>
      <c r="T38" s="79">
        <f>[1]BTW!J38</f>
        <v>8.3333333333333339</v>
      </c>
      <c r="U38" s="113">
        <f>[1]BTW!M38</f>
        <v>1</v>
      </c>
      <c r="V38" s="114">
        <f>[1]UEM12!P38</f>
        <v>10.678571428571429</v>
      </c>
      <c r="W38" s="111">
        <f>[1]UEM12!Q38</f>
        <v>7</v>
      </c>
      <c r="X38" s="112">
        <f>[1]UEM12!S38</f>
        <v>1</v>
      </c>
      <c r="Y38" s="79">
        <f>'[1]Ph&amp;Ap'!H38</f>
        <v>8</v>
      </c>
      <c r="Z38" s="113">
        <f>'[1]Ph&amp;Ap'!K38</f>
        <v>1</v>
      </c>
      <c r="AA38" s="79">
        <f>[1]Gest!H38</f>
        <v>15</v>
      </c>
      <c r="AB38" s="113">
        <f>[1]Gest!K38</f>
        <v>1</v>
      </c>
      <c r="AC38" s="114">
        <f>[1]UED13!M38</f>
        <v>11.5</v>
      </c>
      <c r="AD38" s="111">
        <f>[1]UED13!N38</f>
        <v>4</v>
      </c>
      <c r="AE38" s="112">
        <f>[1]UED13!P38</f>
        <v>1</v>
      </c>
      <c r="AF38" s="79">
        <f>[1]TEC1!H38</f>
        <v>16.5</v>
      </c>
      <c r="AG38" s="114">
        <f>[1]UET14!H38</f>
        <v>16.5</v>
      </c>
      <c r="AH38" s="111">
        <f>[1]UET14!I38</f>
        <v>1</v>
      </c>
      <c r="AI38" s="112">
        <f>[1]UET14!L38</f>
        <v>1</v>
      </c>
      <c r="AJ38" s="115">
        <f t="shared" si="0"/>
        <v>9.7949999999999999</v>
      </c>
      <c r="AK38" s="116">
        <f t="shared" si="1"/>
        <v>18</v>
      </c>
      <c r="AL38" s="112">
        <f t="shared" si="2"/>
        <v>2</v>
      </c>
      <c r="AM38" s="80" t="str">
        <f t="shared" si="3"/>
        <v xml:space="preserve"> </v>
      </c>
      <c r="AN38" s="117">
        <f t="shared" si="4"/>
        <v>2</v>
      </c>
    </row>
    <row r="39" spans="1:40" ht="13.5" customHeight="1">
      <c r="A39" s="77">
        <v>27</v>
      </c>
      <c r="B39" s="108">
        <v>123003046</v>
      </c>
      <c r="C39" s="29" t="s">
        <v>106</v>
      </c>
      <c r="D39" s="30" t="s">
        <v>107</v>
      </c>
      <c r="E39" s="85" t="s">
        <v>80</v>
      </c>
      <c r="F39" s="88">
        <v>9.4833333333333325</v>
      </c>
      <c r="G39" s="78">
        <f>[1]Maths1!J39</f>
        <v>7.35</v>
      </c>
      <c r="H39" s="109">
        <f>[1]Maths1!M39</f>
        <v>2</v>
      </c>
      <c r="I39" s="78">
        <f>[1]Phys1!J39</f>
        <v>10</v>
      </c>
      <c r="J39" s="109">
        <f>[1]Phys1!M39</f>
        <v>2</v>
      </c>
      <c r="K39" s="78">
        <f>[1]Chimie1!J39</f>
        <v>10</v>
      </c>
      <c r="L39" s="109">
        <f>[1]Chimie1!M39</f>
        <v>1</v>
      </c>
      <c r="M39" s="110">
        <f>[1]UEF11!P39</f>
        <v>9.1166666666666671</v>
      </c>
      <c r="N39" s="111">
        <f>[1]UEF11!Q39</f>
        <v>12</v>
      </c>
      <c r="O39" s="112">
        <f>[1]UEF11!S39</f>
        <v>2</v>
      </c>
      <c r="P39" s="79">
        <f>[1]TPPhys1!H39</f>
        <v>12.25</v>
      </c>
      <c r="Q39" s="113">
        <f>[1]TPPhys1!K39</f>
        <v>1</v>
      </c>
      <c r="R39" s="79">
        <f>[1]TPChim1!H39</f>
        <v>11.625</v>
      </c>
      <c r="S39" s="113">
        <f>[1]TPChim1!K39</f>
        <v>1</v>
      </c>
      <c r="T39" s="79">
        <f>[1]BTW!J39</f>
        <v>9.9166666666666661</v>
      </c>
      <c r="U39" s="113">
        <f>[1]BTW!M39</f>
        <v>1</v>
      </c>
      <c r="V39" s="114">
        <f>[1]UEM12!P39</f>
        <v>11.071428571428571</v>
      </c>
      <c r="W39" s="111">
        <f>[1]UEM12!Q39</f>
        <v>7</v>
      </c>
      <c r="X39" s="112">
        <f>[1]UEM12!S39</f>
        <v>1</v>
      </c>
      <c r="Y39" s="79">
        <f>'[1]Ph&amp;Ap'!H39</f>
        <v>15</v>
      </c>
      <c r="Z39" s="113">
        <f>'[1]Ph&amp;Ap'!K39</f>
        <v>1</v>
      </c>
      <c r="AA39" s="79">
        <f>[1]Gest!H39</f>
        <v>10</v>
      </c>
      <c r="AB39" s="113">
        <f>[1]Gest!K39</f>
        <v>1</v>
      </c>
      <c r="AC39" s="114">
        <f>[1]UED13!M39</f>
        <v>12.5</v>
      </c>
      <c r="AD39" s="111">
        <f>[1]UED13!N39</f>
        <v>4</v>
      </c>
      <c r="AE39" s="112">
        <f>[1]UED13!P39</f>
        <v>1</v>
      </c>
      <c r="AF39" s="79">
        <f>[1]TEC1!H39</f>
        <v>13.5</v>
      </c>
      <c r="AG39" s="114">
        <f>[1]UET14!H39</f>
        <v>13.5</v>
      </c>
      <c r="AH39" s="111">
        <f>[1]UET14!I39</f>
        <v>1</v>
      </c>
      <c r="AI39" s="112">
        <f>[1]UET14!L39</f>
        <v>1</v>
      </c>
      <c r="AJ39" s="115">
        <f t="shared" si="0"/>
        <v>10.17</v>
      </c>
      <c r="AK39" s="116">
        <f t="shared" si="1"/>
        <v>30</v>
      </c>
      <c r="AL39" s="112">
        <f t="shared" si="2"/>
        <v>2</v>
      </c>
      <c r="AM39" s="80" t="str">
        <f t="shared" si="3"/>
        <v>S1 validé</v>
      </c>
      <c r="AN39" s="117">
        <f t="shared" si="4"/>
        <v>2</v>
      </c>
    </row>
    <row r="40" spans="1:40" ht="13.5" customHeight="1">
      <c r="A40" s="77">
        <v>28</v>
      </c>
      <c r="B40" s="119" t="s">
        <v>108</v>
      </c>
      <c r="C40" s="120" t="s">
        <v>109</v>
      </c>
      <c r="D40" s="121" t="s">
        <v>110</v>
      </c>
      <c r="E40" s="122" t="s">
        <v>111</v>
      </c>
      <c r="F40" s="88">
        <v>7.246666666666667</v>
      </c>
      <c r="G40" s="78">
        <f>[1]Maths1!J40</f>
        <v>9.75</v>
      </c>
      <c r="H40" s="109">
        <f>[1]Maths1!M40</f>
        <v>2</v>
      </c>
      <c r="I40" s="78">
        <f>[1]Phys1!J40</f>
        <v>9</v>
      </c>
      <c r="J40" s="109">
        <f>[1]Phys1!M40</f>
        <v>2</v>
      </c>
      <c r="K40" s="78">
        <f>[1]Chimie1!J40</f>
        <v>7.833333333333333</v>
      </c>
      <c r="L40" s="109">
        <f>[1]Chimie1!M40</f>
        <v>2</v>
      </c>
      <c r="M40" s="110">
        <f>[1]UEF11!P40</f>
        <v>8.8611111111111107</v>
      </c>
      <c r="N40" s="111">
        <f>[1]UEF11!Q40</f>
        <v>0</v>
      </c>
      <c r="O40" s="112">
        <f>[1]UEF11!S40</f>
        <v>2</v>
      </c>
      <c r="P40" s="79">
        <f>[1]TPPhys1!H40</f>
        <v>11.49</v>
      </c>
      <c r="Q40" s="113">
        <f>[1]TPPhys1!K40</f>
        <v>1</v>
      </c>
      <c r="R40" s="79">
        <f>[1]TPChim1!H40</f>
        <v>12.96</v>
      </c>
      <c r="S40" s="113">
        <f>[1]TPChim1!K40</f>
        <v>1</v>
      </c>
      <c r="T40" s="79">
        <f>[1]BTW!J40</f>
        <v>8.6666666666666661</v>
      </c>
      <c r="U40" s="113">
        <f>[1]BTW!M40</f>
        <v>1</v>
      </c>
      <c r="V40" s="114">
        <f>[1]UEM12!P40</f>
        <v>10.700000000000001</v>
      </c>
      <c r="W40" s="111">
        <f>[1]UEM12!Q40</f>
        <v>7</v>
      </c>
      <c r="X40" s="112">
        <f>[1]UEM12!S40</f>
        <v>1</v>
      </c>
      <c r="Y40" s="79">
        <f>'[1]Ph&amp;Ap'!H40</f>
        <v>11</v>
      </c>
      <c r="Z40" s="113">
        <f>'[1]Ph&amp;Ap'!K40</f>
        <v>1</v>
      </c>
      <c r="AA40" s="79">
        <f>[1]Gest!H40</f>
        <v>13</v>
      </c>
      <c r="AB40" s="113">
        <f>[1]Gest!K40</f>
        <v>1</v>
      </c>
      <c r="AC40" s="114">
        <f>[1]UED13!M40</f>
        <v>12</v>
      </c>
      <c r="AD40" s="111">
        <f>[1]UED13!N40</f>
        <v>4</v>
      </c>
      <c r="AE40" s="112">
        <f>[1]UED13!P40</f>
        <v>1</v>
      </c>
      <c r="AF40" s="79">
        <f>[1]TEC1!H40</f>
        <v>10</v>
      </c>
      <c r="AG40" s="114">
        <f>[1]UET14!H40</f>
        <v>10</v>
      </c>
      <c r="AH40" s="111">
        <f>[1]UET14!I40</f>
        <v>1</v>
      </c>
      <c r="AI40" s="112">
        <f>[1]UET14!L40</f>
        <v>1</v>
      </c>
      <c r="AJ40" s="115">
        <f t="shared" si="0"/>
        <v>9.7466666666666661</v>
      </c>
      <c r="AK40" s="116">
        <f t="shared" si="1"/>
        <v>12</v>
      </c>
      <c r="AL40" s="112">
        <f t="shared" si="2"/>
        <v>2</v>
      </c>
      <c r="AM40" s="80" t="str">
        <f t="shared" si="3"/>
        <v xml:space="preserve"> </v>
      </c>
      <c r="AN40" s="117">
        <f t="shared" si="4"/>
        <v>2</v>
      </c>
    </row>
    <row r="41" spans="1:40" ht="13.5" customHeight="1">
      <c r="A41" s="77">
        <v>29</v>
      </c>
      <c r="B41" s="125" t="s">
        <v>112</v>
      </c>
      <c r="C41" s="29" t="s">
        <v>113</v>
      </c>
      <c r="D41" s="30" t="s">
        <v>114</v>
      </c>
      <c r="E41" s="118" t="s">
        <v>37</v>
      </c>
      <c r="F41" s="88">
        <v>9.4053333333333349</v>
      </c>
      <c r="G41" s="78">
        <f>[1]Maths1!J41</f>
        <v>9</v>
      </c>
      <c r="H41" s="109">
        <f>[1]Maths1!M41</f>
        <v>2</v>
      </c>
      <c r="I41" s="78">
        <f>[1]Phys1!J41</f>
        <v>6.666666666666667</v>
      </c>
      <c r="J41" s="109">
        <f>[1]Phys1!M41</f>
        <v>1</v>
      </c>
      <c r="K41" s="78">
        <f>[1]Chimie1!J41</f>
        <v>10.5</v>
      </c>
      <c r="L41" s="109">
        <f>[1]Chimie1!M41</f>
        <v>1</v>
      </c>
      <c r="M41" s="110">
        <f>[1]UEF11!P41</f>
        <v>8.7222222222222232</v>
      </c>
      <c r="N41" s="111">
        <f>[1]UEF11!Q41</f>
        <v>6</v>
      </c>
      <c r="O41" s="112">
        <f>[1]UEF11!S41</f>
        <v>2</v>
      </c>
      <c r="P41" s="79">
        <f>[1]TPPhys1!H41</f>
        <v>11.33</v>
      </c>
      <c r="Q41" s="113">
        <f>[1]TPPhys1!K41</f>
        <v>1</v>
      </c>
      <c r="R41" s="79">
        <f>[1]TPChim1!H41</f>
        <v>14</v>
      </c>
      <c r="S41" s="113">
        <f>[1]TPChim1!K41</f>
        <v>1</v>
      </c>
      <c r="T41" s="79">
        <f>[1]BTW!J41</f>
        <v>8.1666666666666661</v>
      </c>
      <c r="U41" s="113">
        <f>[1]BTW!M41</f>
        <v>1</v>
      </c>
      <c r="V41" s="114">
        <f>[1]UEM12!P41</f>
        <v>10.737142857142857</v>
      </c>
      <c r="W41" s="111">
        <f>[1]UEM12!Q41</f>
        <v>7</v>
      </c>
      <c r="X41" s="112">
        <f>[1]UEM12!S41</f>
        <v>1</v>
      </c>
      <c r="Y41" s="79">
        <f>'[1]Ph&amp;Ap'!H41</f>
        <v>13</v>
      </c>
      <c r="Z41" s="113">
        <f>'[1]Ph&amp;Ap'!K41</f>
        <v>1</v>
      </c>
      <c r="AA41" s="79">
        <f>[1]Gest!H41</f>
        <v>13</v>
      </c>
      <c r="AB41" s="113">
        <f>[1]Gest!K41</f>
        <v>1</v>
      </c>
      <c r="AC41" s="114">
        <f>[1]UED13!M41</f>
        <v>13</v>
      </c>
      <c r="AD41" s="111">
        <f>[1]UED13!N41</f>
        <v>4</v>
      </c>
      <c r="AE41" s="112">
        <f>[1]UED13!P41</f>
        <v>1</v>
      </c>
      <c r="AF41" s="79">
        <f>[1]TEC1!H41</f>
        <v>12</v>
      </c>
      <c r="AG41" s="114">
        <f>[1]UET14!H41</f>
        <v>12</v>
      </c>
      <c r="AH41" s="111">
        <f>[1]UET14!I41</f>
        <v>1</v>
      </c>
      <c r="AI41" s="112">
        <f>[1]UET14!L41</f>
        <v>1</v>
      </c>
      <c r="AJ41" s="115">
        <f t="shared" si="0"/>
        <v>9.8720000000000017</v>
      </c>
      <c r="AK41" s="116">
        <f t="shared" si="1"/>
        <v>18</v>
      </c>
      <c r="AL41" s="112">
        <f t="shared" si="2"/>
        <v>2</v>
      </c>
      <c r="AM41" s="80" t="str">
        <f t="shared" si="3"/>
        <v xml:space="preserve"> </v>
      </c>
      <c r="AN41" s="117">
        <f t="shared" si="4"/>
        <v>2</v>
      </c>
    </row>
    <row r="42" spans="1:40" ht="13.5" customHeight="1">
      <c r="A42" s="77">
        <v>30</v>
      </c>
      <c r="B42" s="125" t="s">
        <v>115</v>
      </c>
      <c r="C42" s="29" t="s">
        <v>116</v>
      </c>
      <c r="D42" s="30" t="s">
        <v>117</v>
      </c>
      <c r="E42" s="118" t="s">
        <v>37</v>
      </c>
      <c r="F42" s="88">
        <v>8.4386666666666663</v>
      </c>
      <c r="G42" s="78">
        <f>[1]Maths1!J42</f>
        <v>6</v>
      </c>
      <c r="H42" s="109">
        <f>[1]Maths1!M42</f>
        <v>1</v>
      </c>
      <c r="I42" s="78">
        <f>[1]Phys1!J42</f>
        <v>10</v>
      </c>
      <c r="J42" s="109">
        <f>[1]Phys1!M42</f>
        <v>2</v>
      </c>
      <c r="K42" s="78">
        <f>[1]Chimie1!J42</f>
        <v>5.833333333333333</v>
      </c>
      <c r="L42" s="109">
        <f>[1]Chimie1!M42</f>
        <v>1</v>
      </c>
      <c r="M42" s="110">
        <f>[1]UEF11!P42</f>
        <v>7.2777777777777777</v>
      </c>
      <c r="N42" s="111">
        <f>[1]UEF11!Q42</f>
        <v>6</v>
      </c>
      <c r="O42" s="112">
        <f>[1]UEF11!S42</f>
        <v>2</v>
      </c>
      <c r="P42" s="79">
        <f>[1]TPPhys1!H42</f>
        <v>11.33</v>
      </c>
      <c r="Q42" s="113">
        <f>[1]TPPhys1!K42</f>
        <v>1</v>
      </c>
      <c r="R42" s="79">
        <f>[1]TPChim1!H42</f>
        <v>13.5</v>
      </c>
      <c r="S42" s="113">
        <f>[1]TPChim1!K42</f>
        <v>1</v>
      </c>
      <c r="T42" s="79">
        <f>[1]BTW!J42</f>
        <v>12.166666666666666</v>
      </c>
      <c r="U42" s="113">
        <f>[1]BTW!M42</f>
        <v>1</v>
      </c>
      <c r="V42" s="114">
        <f>[1]UEM12!P42</f>
        <v>12.308571428571428</v>
      </c>
      <c r="W42" s="111">
        <f>[1]UEM12!Q42</f>
        <v>7</v>
      </c>
      <c r="X42" s="112">
        <f>[1]UEM12!S42</f>
        <v>1</v>
      </c>
      <c r="Y42" s="79">
        <f>'[1]Ph&amp;Ap'!H42</f>
        <v>10.5</v>
      </c>
      <c r="Z42" s="113">
        <f>'[1]Ph&amp;Ap'!K42</f>
        <v>1</v>
      </c>
      <c r="AA42" s="79">
        <f>[1]Gest!H42</f>
        <v>11</v>
      </c>
      <c r="AB42" s="113">
        <f>[1]Gest!K42</f>
        <v>1</v>
      </c>
      <c r="AC42" s="114">
        <f>[1]UED13!M42</f>
        <v>10.75</v>
      </c>
      <c r="AD42" s="111">
        <f>[1]UED13!N42</f>
        <v>4</v>
      </c>
      <c r="AE42" s="112">
        <f>[1]UED13!P42</f>
        <v>1</v>
      </c>
      <c r="AF42" s="79">
        <f>[1]TEC1!H42</f>
        <v>15</v>
      </c>
      <c r="AG42" s="114">
        <f>[1]UET14!H42</f>
        <v>15</v>
      </c>
      <c r="AH42" s="111">
        <f>[1]UET14!I42</f>
        <v>1</v>
      </c>
      <c r="AI42" s="112">
        <f>[1]UET14!L42</f>
        <v>1</v>
      </c>
      <c r="AJ42" s="115">
        <f t="shared" si="0"/>
        <v>9.1719999999999988</v>
      </c>
      <c r="AK42" s="116">
        <f t="shared" si="1"/>
        <v>18</v>
      </c>
      <c r="AL42" s="112">
        <f t="shared" si="2"/>
        <v>2</v>
      </c>
      <c r="AM42" s="80" t="str">
        <f t="shared" si="3"/>
        <v xml:space="preserve"> </v>
      </c>
      <c r="AN42" s="117">
        <f t="shared" si="4"/>
        <v>2</v>
      </c>
    </row>
    <row r="43" spans="1:40" ht="13.5" customHeight="1">
      <c r="A43" s="77">
        <v>31</v>
      </c>
      <c r="B43" s="119" t="s">
        <v>118</v>
      </c>
      <c r="C43" s="120" t="s">
        <v>119</v>
      </c>
      <c r="D43" s="121" t="s">
        <v>36</v>
      </c>
      <c r="E43" s="118" t="s">
        <v>37</v>
      </c>
      <c r="F43" s="88">
        <v>8.8333333333333339</v>
      </c>
      <c r="G43" s="78">
        <f>[1]Maths1!J43</f>
        <v>4</v>
      </c>
      <c r="H43" s="109">
        <f>[1]Maths1!M43</f>
        <v>1</v>
      </c>
      <c r="I43" s="78">
        <f>[1]Phys1!J43</f>
        <v>4.833333333333333</v>
      </c>
      <c r="J43" s="109">
        <f>[1]Phys1!M43</f>
        <v>1</v>
      </c>
      <c r="K43" s="78">
        <f>[1]Chimie1!J43</f>
        <v>13</v>
      </c>
      <c r="L43" s="109">
        <f>[1]Chimie1!M43</f>
        <v>1</v>
      </c>
      <c r="M43" s="110">
        <f>[1]UEF11!P43</f>
        <v>7.2777777777777777</v>
      </c>
      <c r="N43" s="111">
        <f>[1]UEF11!Q43</f>
        <v>6</v>
      </c>
      <c r="O43" s="112">
        <f>[1]UEF11!S43</f>
        <v>1</v>
      </c>
      <c r="P43" s="79">
        <f>[1]TPPhys1!H43</f>
        <v>11.25</v>
      </c>
      <c r="Q43" s="113">
        <f>[1]TPPhys1!K43</f>
        <v>1</v>
      </c>
      <c r="R43" s="79">
        <f>[1]TPChim1!H43</f>
        <v>14</v>
      </c>
      <c r="S43" s="113">
        <f>[1]TPChim1!K43</f>
        <v>1</v>
      </c>
      <c r="T43" s="79">
        <f>[1]BTW!J43</f>
        <v>7.666666666666667</v>
      </c>
      <c r="U43" s="113">
        <f>[1]BTW!M43</f>
        <v>1</v>
      </c>
      <c r="V43" s="114">
        <f>[1]UEM12!P43</f>
        <v>10.5</v>
      </c>
      <c r="W43" s="111">
        <f>[1]UEM12!Q43</f>
        <v>7</v>
      </c>
      <c r="X43" s="112">
        <f>[1]UEM12!S43</f>
        <v>1</v>
      </c>
      <c r="Y43" s="79">
        <f>'[1]Ph&amp;Ap'!H43</f>
        <v>10.5</v>
      </c>
      <c r="Z43" s="113">
        <f>'[1]Ph&amp;Ap'!K43</f>
        <v>1</v>
      </c>
      <c r="AA43" s="79">
        <f>[1]Gest!H43</f>
        <v>12</v>
      </c>
      <c r="AB43" s="113">
        <f>[1]Gest!K43</f>
        <v>1</v>
      </c>
      <c r="AC43" s="114">
        <f>[1]UED13!M43</f>
        <v>11.25</v>
      </c>
      <c r="AD43" s="111">
        <f>[1]UED13!N43</f>
        <v>4</v>
      </c>
      <c r="AE43" s="112">
        <f>[1]UED13!P43</f>
        <v>1</v>
      </c>
      <c r="AF43" s="79">
        <f>[1]TEC1!H43</f>
        <v>15.5</v>
      </c>
      <c r="AG43" s="114">
        <f>[1]UET14!H43</f>
        <v>15.5</v>
      </c>
      <c r="AH43" s="111">
        <f>[1]UET14!I43</f>
        <v>1</v>
      </c>
      <c r="AI43" s="112">
        <f>[1]UET14!L43</f>
        <v>1</v>
      </c>
      <c r="AJ43" s="115">
        <f t="shared" si="0"/>
        <v>8.8333333333333339</v>
      </c>
      <c r="AK43" s="116">
        <f t="shared" si="1"/>
        <v>18</v>
      </c>
      <c r="AL43" s="112">
        <f t="shared" si="2"/>
        <v>1</v>
      </c>
      <c r="AM43" s="80" t="str">
        <f t="shared" si="3"/>
        <v xml:space="preserve"> </v>
      </c>
      <c r="AN43" s="117">
        <f t="shared" si="4"/>
        <v>1</v>
      </c>
    </row>
    <row r="44" spans="1:40" ht="13.5" customHeight="1">
      <c r="A44" s="77">
        <v>32</v>
      </c>
      <c r="B44" s="108">
        <v>123015012</v>
      </c>
      <c r="C44" s="29" t="s">
        <v>120</v>
      </c>
      <c r="D44" s="30" t="s">
        <v>40</v>
      </c>
      <c r="E44" s="123" t="s">
        <v>121</v>
      </c>
      <c r="F44" s="88">
        <v>7.3777777777777782</v>
      </c>
      <c r="G44" s="78">
        <f>[1]Maths1!J44</f>
        <v>3.5</v>
      </c>
      <c r="H44" s="109">
        <f>[1]Maths1!M44</f>
        <v>1</v>
      </c>
      <c r="I44" s="78">
        <f>[1]Phys1!J44</f>
        <v>5.666666666666667</v>
      </c>
      <c r="J44" s="109">
        <f>[1]Phys1!M44</f>
        <v>1</v>
      </c>
      <c r="K44" s="78">
        <f>[1]Chimie1!J44</f>
        <v>6.333333333333333</v>
      </c>
      <c r="L44" s="109">
        <f>[1]Chimie1!M44</f>
        <v>1</v>
      </c>
      <c r="M44" s="110">
        <f>[1]UEF11!P44</f>
        <v>5.166666666666667</v>
      </c>
      <c r="N44" s="111">
        <f>[1]UEF11!Q44</f>
        <v>0</v>
      </c>
      <c r="O44" s="112">
        <f>[1]UEF11!S44</f>
        <v>1</v>
      </c>
      <c r="P44" s="79">
        <f>[1]TPPhys1!H44</f>
        <v>9.1666666666666679</v>
      </c>
      <c r="Q44" s="113">
        <f>[1]TPPhys1!K44</f>
        <v>1</v>
      </c>
      <c r="R44" s="79">
        <f>[1]TPChim1!H44</f>
        <v>10.5</v>
      </c>
      <c r="S44" s="113">
        <f>[1]TPChim1!K44</f>
        <v>1</v>
      </c>
      <c r="T44" s="79">
        <f>[1]BTW!J44</f>
        <v>11.5</v>
      </c>
      <c r="U44" s="113">
        <f>[1]BTW!M44</f>
        <v>1</v>
      </c>
      <c r="V44" s="114">
        <f>[1]UEM12!P44</f>
        <v>10.547619047619049</v>
      </c>
      <c r="W44" s="111">
        <f>[1]UEM12!Q44</f>
        <v>7</v>
      </c>
      <c r="X44" s="112">
        <f>[1]UEM12!S44</f>
        <v>1</v>
      </c>
      <c r="Y44" s="79">
        <f>'[1]Ph&amp;Ap'!H44</f>
        <v>16</v>
      </c>
      <c r="Z44" s="113">
        <f>'[1]Ph&amp;Ap'!K44</f>
        <v>1</v>
      </c>
      <c r="AA44" s="79">
        <f>[1]Gest!H44</f>
        <v>5.5</v>
      </c>
      <c r="AB44" s="113">
        <f>[1]Gest!K44</f>
        <v>1</v>
      </c>
      <c r="AC44" s="114">
        <f>[1]UED13!M44</f>
        <v>10.75</v>
      </c>
      <c r="AD44" s="111">
        <f>[1]UED13!N44</f>
        <v>4</v>
      </c>
      <c r="AE44" s="112">
        <f>[1]UED13!P44</f>
        <v>1</v>
      </c>
      <c r="AF44" s="79">
        <f>[1]TEC1!H44</f>
        <v>11.5</v>
      </c>
      <c r="AG44" s="114">
        <f>[1]UET14!H44</f>
        <v>11.5</v>
      </c>
      <c r="AH44" s="111">
        <f>[1]UET14!I44</f>
        <v>1</v>
      </c>
      <c r="AI44" s="112">
        <f>[1]UET14!L44</f>
        <v>1</v>
      </c>
      <c r="AJ44" s="115">
        <f t="shared" si="0"/>
        <v>7.3777777777777782</v>
      </c>
      <c r="AK44" s="116">
        <f t="shared" si="1"/>
        <v>12</v>
      </c>
      <c r="AL44" s="112">
        <f t="shared" si="2"/>
        <v>1</v>
      </c>
      <c r="AM44" s="80" t="str">
        <f t="shared" si="3"/>
        <v xml:space="preserve"> </v>
      </c>
      <c r="AN44" s="117">
        <f t="shared" si="4"/>
        <v>1</v>
      </c>
    </row>
    <row r="45" spans="1:40" ht="13.5" customHeight="1">
      <c r="A45" s="77">
        <v>33</v>
      </c>
      <c r="B45" s="108">
        <v>123009859</v>
      </c>
      <c r="C45" s="29" t="s">
        <v>122</v>
      </c>
      <c r="D45" s="30" t="s">
        <v>123</v>
      </c>
      <c r="E45" s="122" t="s">
        <v>64</v>
      </c>
      <c r="F45" s="88">
        <v>9.6333333333333329</v>
      </c>
      <c r="G45" s="78">
        <f>[1]Maths1!J45</f>
        <v>9.5</v>
      </c>
      <c r="H45" s="109">
        <f>[1]Maths1!M45</f>
        <v>2</v>
      </c>
      <c r="I45" s="78">
        <f>[1]Phys1!J45</f>
        <v>7.35</v>
      </c>
      <c r="J45" s="109">
        <f>[1]Phys1!M45</f>
        <v>2</v>
      </c>
      <c r="K45" s="78">
        <f>[1]Chimie1!J45</f>
        <v>10.25</v>
      </c>
      <c r="L45" s="109">
        <f>[1]Chimie1!M45</f>
        <v>1</v>
      </c>
      <c r="M45" s="110">
        <f>[1]UEF11!P45</f>
        <v>9.0333333333333332</v>
      </c>
      <c r="N45" s="111">
        <f>[1]UEF11!Q45</f>
        <v>6</v>
      </c>
      <c r="O45" s="112">
        <f>[1]UEF11!S45</f>
        <v>2</v>
      </c>
      <c r="P45" s="79">
        <f>[1]TPPhys1!H45</f>
        <v>11.66</v>
      </c>
      <c r="Q45" s="113">
        <f>[1]TPPhys1!K45</f>
        <v>1</v>
      </c>
      <c r="R45" s="79">
        <f>[1]TPChim1!H45</f>
        <v>10.09</v>
      </c>
      <c r="S45" s="113">
        <f>[1]TPChim1!K45</f>
        <v>1</v>
      </c>
      <c r="T45" s="79">
        <f>[1]BTW!J45</f>
        <v>11</v>
      </c>
      <c r="U45" s="113">
        <f>[1]BTW!M45</f>
        <v>1</v>
      </c>
      <c r="V45" s="114">
        <f>[1]UEM12!P45</f>
        <v>10.928571428571429</v>
      </c>
      <c r="W45" s="111">
        <f>[1]UEM12!Q45</f>
        <v>7</v>
      </c>
      <c r="X45" s="112">
        <f>[1]UEM12!S45</f>
        <v>1</v>
      </c>
      <c r="Y45" s="79">
        <f>'[1]Ph&amp;Ap'!H45</f>
        <v>11.5</v>
      </c>
      <c r="Z45" s="113">
        <f>'[1]Ph&amp;Ap'!K45</f>
        <v>1</v>
      </c>
      <c r="AA45" s="79">
        <f>[1]Gest!H45</f>
        <v>13.5</v>
      </c>
      <c r="AB45" s="113">
        <f>[1]Gest!K45</f>
        <v>1</v>
      </c>
      <c r="AC45" s="114">
        <f>[1]UED13!M45</f>
        <v>12.5</v>
      </c>
      <c r="AD45" s="111">
        <f>[1]UED13!N45</f>
        <v>4</v>
      </c>
      <c r="AE45" s="112">
        <f>[1]UED13!P45</f>
        <v>1</v>
      </c>
      <c r="AF45" s="79">
        <f>[1]TEC1!H45</f>
        <v>11</v>
      </c>
      <c r="AG45" s="114">
        <f>[1]UET14!H45</f>
        <v>11</v>
      </c>
      <c r="AH45" s="111">
        <f>[1]UET14!I45</f>
        <v>1</v>
      </c>
      <c r="AI45" s="112">
        <f>[1]UET14!L45</f>
        <v>1</v>
      </c>
      <c r="AJ45" s="115">
        <f t="shared" si="0"/>
        <v>10.003333333333334</v>
      </c>
      <c r="AK45" s="116">
        <f t="shared" si="1"/>
        <v>30</v>
      </c>
      <c r="AL45" s="112">
        <f t="shared" si="2"/>
        <v>2</v>
      </c>
      <c r="AM45" s="80" t="str">
        <f t="shared" si="3"/>
        <v>S1 validé</v>
      </c>
      <c r="AN45" s="117">
        <f t="shared" si="4"/>
        <v>2</v>
      </c>
    </row>
    <row r="46" spans="1:40" ht="13.5" customHeight="1">
      <c r="A46" s="77">
        <v>34</v>
      </c>
      <c r="B46" s="119" t="s">
        <v>124</v>
      </c>
      <c r="C46" s="120" t="s">
        <v>125</v>
      </c>
      <c r="D46" s="121" t="s">
        <v>126</v>
      </c>
      <c r="E46" s="122" t="s">
        <v>64</v>
      </c>
      <c r="F46" s="88">
        <v>8.4580000000000002</v>
      </c>
      <c r="G46" s="78">
        <f>[1]Maths1!J46</f>
        <v>4.333333333333333</v>
      </c>
      <c r="H46" s="109">
        <f>[1]Maths1!M46</f>
        <v>1</v>
      </c>
      <c r="I46" s="78">
        <f>[1]Phys1!J46</f>
        <v>5.666666666666667</v>
      </c>
      <c r="J46" s="109">
        <f>[1]Phys1!M46</f>
        <v>1</v>
      </c>
      <c r="K46" s="78">
        <f>[1]Chimie1!J46</f>
        <v>10</v>
      </c>
      <c r="L46" s="109">
        <f>[1]Chimie1!M46</f>
        <v>1</v>
      </c>
      <c r="M46" s="110">
        <f>[1]UEF11!P46</f>
        <v>6.666666666666667</v>
      </c>
      <c r="N46" s="111">
        <f>[1]UEF11!Q46</f>
        <v>6</v>
      </c>
      <c r="O46" s="112">
        <f>[1]UEF11!S46</f>
        <v>1</v>
      </c>
      <c r="P46" s="79">
        <f>[1]TPPhys1!H46</f>
        <v>10</v>
      </c>
      <c r="Q46" s="113">
        <f>[1]TPPhys1!K46</f>
        <v>1</v>
      </c>
      <c r="R46" s="79">
        <f>[1]TPChim1!H46</f>
        <v>11.620000000000001</v>
      </c>
      <c r="S46" s="113">
        <f>[1]TPChim1!K46</f>
        <v>1</v>
      </c>
      <c r="T46" s="79">
        <f>[1]BTW!J46</f>
        <v>11</v>
      </c>
      <c r="U46" s="113">
        <f>[1]BTW!M46</f>
        <v>1</v>
      </c>
      <c r="V46" s="114">
        <f>[1]UEM12!P46</f>
        <v>10.891428571428573</v>
      </c>
      <c r="W46" s="111">
        <f>[1]UEM12!Q46</f>
        <v>7</v>
      </c>
      <c r="X46" s="112">
        <f>[1]UEM12!S46</f>
        <v>1</v>
      </c>
      <c r="Y46" s="79">
        <f>'[1]Ph&amp;Ap'!H46</f>
        <v>5</v>
      </c>
      <c r="Z46" s="113">
        <f>'[1]Ph&amp;Ap'!K46</f>
        <v>1</v>
      </c>
      <c r="AA46" s="79">
        <f>[1]Gest!H46</f>
        <v>16</v>
      </c>
      <c r="AB46" s="113">
        <f>[1]Gest!K46</f>
        <v>1</v>
      </c>
      <c r="AC46" s="114">
        <f>[1]UED13!M46</f>
        <v>10.5</v>
      </c>
      <c r="AD46" s="111">
        <f>[1]UED13!N46</f>
        <v>4</v>
      </c>
      <c r="AE46" s="112">
        <f>[1]UED13!P46</f>
        <v>1</v>
      </c>
      <c r="AF46" s="79">
        <f>[1]TEC1!H46</f>
        <v>15.5</v>
      </c>
      <c r="AG46" s="114">
        <f>[1]UET14!H46</f>
        <v>15.5</v>
      </c>
      <c r="AH46" s="111">
        <f>[1]UET14!I46</f>
        <v>1</v>
      </c>
      <c r="AI46" s="112">
        <f>[1]UET14!L46</f>
        <v>1</v>
      </c>
      <c r="AJ46" s="115">
        <f t="shared" si="0"/>
        <v>8.4580000000000002</v>
      </c>
      <c r="AK46" s="116">
        <f t="shared" si="1"/>
        <v>18</v>
      </c>
      <c r="AL46" s="112">
        <f t="shared" si="2"/>
        <v>1</v>
      </c>
      <c r="AM46" s="80" t="str">
        <f t="shared" si="3"/>
        <v xml:space="preserve"> </v>
      </c>
      <c r="AN46" s="117">
        <f t="shared" si="4"/>
        <v>1</v>
      </c>
    </row>
    <row r="47" spans="1:40" ht="13.5" customHeight="1">
      <c r="A47" s="77">
        <v>35</v>
      </c>
      <c r="B47" s="119" t="s">
        <v>127</v>
      </c>
      <c r="C47" s="120" t="s">
        <v>128</v>
      </c>
      <c r="D47" s="121" t="s">
        <v>129</v>
      </c>
      <c r="E47" s="35" t="s">
        <v>130</v>
      </c>
      <c r="F47" s="88">
        <v>8.8113333333333337</v>
      </c>
      <c r="G47" s="78">
        <f>[1]Maths1!J47</f>
        <v>8</v>
      </c>
      <c r="H47" s="109">
        <f>[1]Maths1!M47</f>
        <v>1</v>
      </c>
      <c r="I47" s="78">
        <f>[1]Phys1!J47</f>
        <v>6.166666666666667</v>
      </c>
      <c r="J47" s="109">
        <f>[1]Phys1!M47</f>
        <v>1</v>
      </c>
      <c r="K47" s="78">
        <f>[1]Chimie1!J47</f>
        <v>8</v>
      </c>
      <c r="L47" s="109">
        <f>[1]Chimie1!M47</f>
        <v>1</v>
      </c>
      <c r="M47" s="110">
        <f>[1]UEF11!P47</f>
        <v>7.3888888888888893</v>
      </c>
      <c r="N47" s="111">
        <f>[1]UEF11!Q47</f>
        <v>0</v>
      </c>
      <c r="O47" s="112">
        <f>[1]UEF11!S47</f>
        <v>1</v>
      </c>
      <c r="P47" s="79">
        <f>[1]TPPhys1!H47</f>
        <v>8.67</v>
      </c>
      <c r="Q47" s="113">
        <f>[1]TPPhys1!K47</f>
        <v>1</v>
      </c>
      <c r="R47" s="79">
        <f>[1]TPChim1!H47</f>
        <v>9</v>
      </c>
      <c r="S47" s="113">
        <f>[1]TPChim1!K47</f>
        <v>1</v>
      </c>
      <c r="T47" s="79">
        <f>[1]BTW!J47</f>
        <v>13.666666666666666</v>
      </c>
      <c r="U47" s="113">
        <f>[1]BTW!M47</f>
        <v>1</v>
      </c>
      <c r="V47" s="114">
        <f>[1]UEM12!P47</f>
        <v>10.905714285714286</v>
      </c>
      <c r="W47" s="111">
        <f>[1]UEM12!Q47</f>
        <v>7</v>
      </c>
      <c r="X47" s="112">
        <f>[1]UEM12!S47</f>
        <v>1</v>
      </c>
      <c r="Y47" s="79">
        <f>'[1]Ph&amp;Ap'!H47</f>
        <v>10</v>
      </c>
      <c r="Z47" s="113">
        <f>'[1]Ph&amp;Ap'!K47</f>
        <v>1</v>
      </c>
      <c r="AA47" s="79">
        <f>[1]Gest!H47</f>
        <v>11</v>
      </c>
      <c r="AB47" s="113">
        <f>[1]Gest!K47</f>
        <v>1</v>
      </c>
      <c r="AC47" s="114">
        <f>[1]UED13!M47</f>
        <v>10.5</v>
      </c>
      <c r="AD47" s="111">
        <f>[1]UED13!N47</f>
        <v>4</v>
      </c>
      <c r="AE47" s="112">
        <f>[1]UED13!P47</f>
        <v>1</v>
      </c>
      <c r="AF47" s="79">
        <f>[1]TEC1!H47</f>
        <v>13</v>
      </c>
      <c r="AG47" s="114">
        <f>[1]UET14!H47</f>
        <v>13</v>
      </c>
      <c r="AH47" s="111">
        <f>[1]UET14!I47</f>
        <v>1</v>
      </c>
      <c r="AI47" s="112">
        <f>[1]UET14!L47</f>
        <v>1</v>
      </c>
      <c r="AJ47" s="115">
        <f t="shared" si="0"/>
        <v>8.8113333333333337</v>
      </c>
      <c r="AK47" s="116">
        <f t="shared" si="1"/>
        <v>12</v>
      </c>
      <c r="AL47" s="112">
        <f t="shared" si="2"/>
        <v>1</v>
      </c>
      <c r="AM47" s="80" t="str">
        <f t="shared" si="3"/>
        <v xml:space="preserve"> </v>
      </c>
      <c r="AN47" s="117">
        <f t="shared" si="4"/>
        <v>1</v>
      </c>
    </row>
    <row r="48" spans="1:40" ht="13.5" customHeight="1">
      <c r="A48" s="77">
        <v>36</v>
      </c>
      <c r="B48" s="108" t="s">
        <v>131</v>
      </c>
      <c r="C48" s="29" t="s">
        <v>132</v>
      </c>
      <c r="D48" s="30" t="s">
        <v>79</v>
      </c>
      <c r="E48" s="122" t="s">
        <v>64</v>
      </c>
      <c r="F48" s="88">
        <v>8.2713333333333328</v>
      </c>
      <c r="G48" s="78">
        <f>[1]Maths1!J48</f>
        <v>4</v>
      </c>
      <c r="H48" s="109">
        <f>[1]Maths1!M48</f>
        <v>2</v>
      </c>
      <c r="I48" s="78">
        <f>[1]Phys1!J48</f>
        <v>5.75</v>
      </c>
      <c r="J48" s="109">
        <f>[1]Phys1!M48</f>
        <v>2</v>
      </c>
      <c r="K48" s="78">
        <f>[1]Chimie1!J48</f>
        <v>7.333333333333333</v>
      </c>
      <c r="L48" s="109">
        <f>[1]Chimie1!M48</f>
        <v>2</v>
      </c>
      <c r="M48" s="110">
        <f>[1]UEF11!P48</f>
        <v>5.6944444444444438</v>
      </c>
      <c r="N48" s="111">
        <f>[1]UEF11!Q48</f>
        <v>0</v>
      </c>
      <c r="O48" s="112">
        <f>[1]UEF11!S48</f>
        <v>2</v>
      </c>
      <c r="P48" s="79">
        <f>[1]TPPhys1!H48</f>
        <v>13.57</v>
      </c>
      <c r="Q48" s="113">
        <f>[1]TPPhys1!K48</f>
        <v>1</v>
      </c>
      <c r="R48" s="79">
        <f>[1]TPChim1!H48</f>
        <v>15.5</v>
      </c>
      <c r="S48" s="113">
        <f>[1]TPChim1!K48</f>
        <v>1</v>
      </c>
      <c r="T48" s="79">
        <f>[1]BTW!J48</f>
        <v>8.1666666666666661</v>
      </c>
      <c r="U48" s="113">
        <f>[1]BTW!M48</f>
        <v>1</v>
      </c>
      <c r="V48" s="114">
        <f>[1]UEM12!P48</f>
        <v>11.805714285714286</v>
      </c>
      <c r="W48" s="111">
        <f>[1]UEM12!Q48</f>
        <v>7</v>
      </c>
      <c r="X48" s="112">
        <f>[1]UEM12!S48</f>
        <v>1</v>
      </c>
      <c r="Y48" s="79">
        <f>'[1]Ph&amp;Ap'!H48</f>
        <v>13.5</v>
      </c>
      <c r="Z48" s="113">
        <f>'[1]Ph&amp;Ap'!K48</f>
        <v>1</v>
      </c>
      <c r="AA48" s="79">
        <f>[1]Gest!H48</f>
        <v>11</v>
      </c>
      <c r="AB48" s="113">
        <f>[1]Gest!K48</f>
        <v>1</v>
      </c>
      <c r="AC48" s="114">
        <f>[1]UED13!M48</f>
        <v>12.25</v>
      </c>
      <c r="AD48" s="111">
        <f>[1]UED13!N48</f>
        <v>4</v>
      </c>
      <c r="AE48" s="112">
        <f>[1]UED13!P48</f>
        <v>1</v>
      </c>
      <c r="AF48" s="79">
        <f>[1]TEC1!H48</f>
        <v>14</v>
      </c>
      <c r="AG48" s="114">
        <f>[1]UET14!H48</f>
        <v>14</v>
      </c>
      <c r="AH48" s="111">
        <f>[1]UET14!I48</f>
        <v>1</v>
      </c>
      <c r="AI48" s="112">
        <f>[1]UET14!L48</f>
        <v>1</v>
      </c>
      <c r="AJ48" s="115">
        <f t="shared" si="0"/>
        <v>8.2713333333333328</v>
      </c>
      <c r="AK48" s="116">
        <f t="shared" si="1"/>
        <v>12</v>
      </c>
      <c r="AL48" s="112">
        <f t="shared" si="2"/>
        <v>2</v>
      </c>
      <c r="AM48" s="80" t="str">
        <f t="shared" si="3"/>
        <v xml:space="preserve"> </v>
      </c>
      <c r="AN48" s="117">
        <f t="shared" si="4"/>
        <v>2</v>
      </c>
    </row>
    <row r="49" spans="1:40" ht="13.5" customHeight="1">
      <c r="A49" s="77">
        <v>37</v>
      </c>
      <c r="B49" s="108">
        <v>123006046</v>
      </c>
      <c r="C49" s="29" t="s">
        <v>133</v>
      </c>
      <c r="D49" s="30" t="s">
        <v>134</v>
      </c>
      <c r="E49" s="85" t="s">
        <v>41</v>
      </c>
      <c r="F49" s="88">
        <v>9.8888888888888893</v>
      </c>
      <c r="G49" s="78">
        <f>[1]Maths1!J49</f>
        <v>10.166666666666666</v>
      </c>
      <c r="H49" s="109">
        <f>[1]Maths1!M49</f>
        <v>1</v>
      </c>
      <c r="I49" s="78">
        <f>[1]Phys1!J49</f>
        <v>10</v>
      </c>
      <c r="J49" s="109">
        <f>[1]Phys1!M49</f>
        <v>2</v>
      </c>
      <c r="K49" s="78">
        <f>[1]Chimie1!J49</f>
        <v>12.15</v>
      </c>
      <c r="L49" s="109">
        <f>[1]Chimie1!M49</f>
        <v>2</v>
      </c>
      <c r="M49" s="110">
        <f>[1]UEF11!P49</f>
        <v>10.77222222222222</v>
      </c>
      <c r="N49" s="111">
        <f>[1]UEF11!Q49</f>
        <v>18</v>
      </c>
      <c r="O49" s="112">
        <f>[1]UEF11!S49</f>
        <v>2</v>
      </c>
      <c r="P49" s="79">
        <f>[1]TPPhys1!H49</f>
        <v>10.833333333333334</v>
      </c>
      <c r="Q49" s="113">
        <f>[1]TPPhys1!K49</f>
        <v>1</v>
      </c>
      <c r="R49" s="79">
        <f>[1]TPChim1!H49</f>
        <v>14.5</v>
      </c>
      <c r="S49" s="113">
        <f>[1]TPChim1!K49</f>
        <v>1</v>
      </c>
      <c r="T49" s="79">
        <f>[1]BTW!J49</f>
        <v>9</v>
      </c>
      <c r="U49" s="113">
        <f>[1]BTW!M49</f>
        <v>1</v>
      </c>
      <c r="V49" s="114">
        <f>[1]UEM12!P49</f>
        <v>11.095238095238097</v>
      </c>
      <c r="W49" s="111">
        <f>[1]UEM12!Q49</f>
        <v>7</v>
      </c>
      <c r="X49" s="112">
        <f>[1]UEM12!S49</f>
        <v>1</v>
      </c>
      <c r="Y49" s="79">
        <f>'[1]Ph&amp;Ap'!H49</f>
        <v>10.5</v>
      </c>
      <c r="Z49" s="113">
        <f>'[1]Ph&amp;Ap'!K49</f>
        <v>1</v>
      </c>
      <c r="AA49" s="79">
        <f>[1]Gest!H49</f>
        <v>14</v>
      </c>
      <c r="AB49" s="113">
        <f>[1]Gest!K49</f>
        <v>1</v>
      </c>
      <c r="AC49" s="114">
        <f>[1]UED13!M49</f>
        <v>12.25</v>
      </c>
      <c r="AD49" s="111">
        <f>[1]UED13!N49</f>
        <v>4</v>
      </c>
      <c r="AE49" s="112">
        <f>[1]UED13!P49</f>
        <v>1</v>
      </c>
      <c r="AF49" s="79">
        <f>[1]TEC1!H49</f>
        <v>13</v>
      </c>
      <c r="AG49" s="114">
        <f>[1]UET14!H49</f>
        <v>13</v>
      </c>
      <c r="AH49" s="111">
        <f>[1]UET14!I49</f>
        <v>1</v>
      </c>
      <c r="AI49" s="112">
        <f>[1]UET14!L49</f>
        <v>1</v>
      </c>
      <c r="AJ49" s="115">
        <f t="shared" si="0"/>
        <v>11.118888888888888</v>
      </c>
      <c r="AK49" s="116">
        <f t="shared" si="1"/>
        <v>30</v>
      </c>
      <c r="AL49" s="112">
        <f t="shared" si="2"/>
        <v>2</v>
      </c>
      <c r="AM49" s="80" t="str">
        <f t="shared" si="3"/>
        <v>S1 validé</v>
      </c>
      <c r="AN49" s="117">
        <f t="shared" si="4"/>
        <v>2</v>
      </c>
    </row>
    <row r="50" spans="1:40" ht="13.5" customHeight="1">
      <c r="A50" s="77">
        <v>38</v>
      </c>
      <c r="B50" s="119" t="s">
        <v>135</v>
      </c>
      <c r="C50" s="120" t="s">
        <v>133</v>
      </c>
      <c r="D50" s="121" t="s">
        <v>136</v>
      </c>
      <c r="E50" s="35" t="s">
        <v>33</v>
      </c>
      <c r="F50" s="88">
        <v>8.2826666666666675</v>
      </c>
      <c r="G50" s="78">
        <f>[1]Maths1!J50</f>
        <v>3.8333333333333335</v>
      </c>
      <c r="H50" s="109">
        <f>[1]Maths1!M50</f>
        <v>1</v>
      </c>
      <c r="I50" s="78">
        <f>[1]Phys1!J50</f>
        <v>10.833333333333334</v>
      </c>
      <c r="J50" s="109">
        <f>[1]Phys1!M50</f>
        <v>1</v>
      </c>
      <c r="K50" s="78">
        <f>[1]Chimie1!J50</f>
        <v>10</v>
      </c>
      <c r="L50" s="109">
        <f>[1]Chimie1!M50</f>
        <v>2</v>
      </c>
      <c r="M50" s="110">
        <f>[1]UEF11!P50</f>
        <v>8.2222222222222232</v>
      </c>
      <c r="N50" s="111">
        <f>[1]UEF11!Q50</f>
        <v>12</v>
      </c>
      <c r="O50" s="112">
        <f>[1]UEF11!S50</f>
        <v>2</v>
      </c>
      <c r="P50" s="79">
        <f>[1]TPPhys1!H50</f>
        <v>11.49</v>
      </c>
      <c r="Q50" s="113">
        <f>[1]TPPhys1!K50</f>
        <v>1</v>
      </c>
      <c r="R50" s="79">
        <f>[1]TPChim1!H50</f>
        <v>15.25</v>
      </c>
      <c r="S50" s="113">
        <f>[1]TPChim1!K50</f>
        <v>1</v>
      </c>
      <c r="T50" s="79">
        <f>[1]BTW!J50</f>
        <v>7</v>
      </c>
      <c r="U50" s="113">
        <f>[1]BTW!M50</f>
        <v>1</v>
      </c>
      <c r="V50" s="114">
        <f>[1]UEM12!P50</f>
        <v>10.64</v>
      </c>
      <c r="W50" s="111">
        <f>[1]UEM12!Q50</f>
        <v>7</v>
      </c>
      <c r="X50" s="112">
        <f>[1]UEM12!S50</f>
        <v>1</v>
      </c>
      <c r="Y50" s="79">
        <f>'[1]Ph&amp;Ap'!H50</f>
        <v>10</v>
      </c>
      <c r="Z50" s="113">
        <f>'[1]Ph&amp;Ap'!K50</f>
        <v>1</v>
      </c>
      <c r="AA50" s="79">
        <f>[1]Gest!H50</f>
        <v>12</v>
      </c>
      <c r="AB50" s="113">
        <f>[1]Gest!K50</f>
        <v>1</v>
      </c>
      <c r="AC50" s="114">
        <f>[1]UED13!M50</f>
        <v>11</v>
      </c>
      <c r="AD50" s="111">
        <f>[1]UED13!N50</f>
        <v>4</v>
      </c>
      <c r="AE50" s="112">
        <f>[1]UED13!P50</f>
        <v>1</v>
      </c>
      <c r="AF50" s="79">
        <f>[1]TEC1!H50</f>
        <v>10</v>
      </c>
      <c r="AG50" s="114">
        <f>[1]UET14!H50</f>
        <v>10</v>
      </c>
      <c r="AH50" s="111">
        <f>[1]UET14!I50</f>
        <v>1</v>
      </c>
      <c r="AI50" s="112">
        <f>[1]UET14!L50</f>
        <v>1</v>
      </c>
      <c r="AJ50" s="115">
        <f t="shared" si="0"/>
        <v>9.2160000000000011</v>
      </c>
      <c r="AK50" s="116">
        <f t="shared" si="1"/>
        <v>24</v>
      </c>
      <c r="AL50" s="112">
        <f t="shared" si="2"/>
        <v>2</v>
      </c>
      <c r="AM50" s="80" t="str">
        <f t="shared" si="3"/>
        <v xml:space="preserve"> </v>
      </c>
      <c r="AN50" s="117">
        <f t="shared" si="4"/>
        <v>2</v>
      </c>
    </row>
    <row r="51" spans="1:40" ht="13.5" customHeight="1">
      <c r="A51" s="77">
        <v>39</v>
      </c>
      <c r="B51" s="125" t="s">
        <v>137</v>
      </c>
      <c r="C51" s="29" t="s">
        <v>138</v>
      </c>
      <c r="D51" s="30" t="s">
        <v>139</v>
      </c>
      <c r="E51" s="123" t="s">
        <v>121</v>
      </c>
      <c r="F51" s="88">
        <v>8.9085000000000001</v>
      </c>
      <c r="G51" s="78">
        <f>[1]Maths1!J51</f>
        <v>8</v>
      </c>
      <c r="H51" s="109">
        <f>[1]Maths1!M51</f>
        <v>1</v>
      </c>
      <c r="I51" s="78">
        <f>[1]Phys1!J51</f>
        <v>5.333333333333333</v>
      </c>
      <c r="J51" s="109">
        <f>[1]Phys1!M51</f>
        <v>1</v>
      </c>
      <c r="K51" s="78">
        <f>[1]Chimie1!J51</f>
        <v>10</v>
      </c>
      <c r="L51" s="109">
        <f>[1]Chimie1!M51</f>
        <v>1</v>
      </c>
      <c r="M51" s="110">
        <f>[1]UEF11!P51</f>
        <v>7.7777777777777777</v>
      </c>
      <c r="N51" s="111">
        <f>[1]UEF11!Q51</f>
        <v>6</v>
      </c>
      <c r="O51" s="112">
        <f>[1]UEF11!S51</f>
        <v>1</v>
      </c>
      <c r="P51" s="79">
        <f>[1]TPPhys1!H51</f>
        <v>11.19</v>
      </c>
      <c r="Q51" s="113">
        <f>[1]TPPhys1!K51</f>
        <v>1</v>
      </c>
      <c r="R51" s="79">
        <f>[1]TPChim1!H51</f>
        <v>10.1875</v>
      </c>
      <c r="S51" s="113">
        <f>[1]TPChim1!K51</f>
        <v>1</v>
      </c>
      <c r="T51" s="79">
        <f>[1]BTW!J51</f>
        <v>9.1666666666666661</v>
      </c>
      <c r="U51" s="113">
        <f>[1]BTW!M51</f>
        <v>1</v>
      </c>
      <c r="V51" s="114">
        <f>[1]UEM12!P51</f>
        <v>10.036428571428571</v>
      </c>
      <c r="W51" s="111">
        <f>[1]UEM12!Q51</f>
        <v>7</v>
      </c>
      <c r="X51" s="112">
        <f>[1]UEM12!S51</f>
        <v>1</v>
      </c>
      <c r="Y51" s="79">
        <f>'[1]Ph&amp;Ap'!H51</f>
        <v>12</v>
      </c>
      <c r="Z51" s="113">
        <f>'[1]Ph&amp;Ap'!K51</f>
        <v>1</v>
      </c>
      <c r="AA51" s="79">
        <f>[1]Gest!H51</f>
        <v>11</v>
      </c>
      <c r="AB51" s="113">
        <f>[1]Gest!K51</f>
        <v>1</v>
      </c>
      <c r="AC51" s="114">
        <f>[1]UED13!M51</f>
        <v>11.5</v>
      </c>
      <c r="AD51" s="111">
        <f>[1]UED13!N51</f>
        <v>4</v>
      </c>
      <c r="AE51" s="112">
        <f>[1]UED13!P51</f>
        <v>1</v>
      </c>
      <c r="AF51" s="79">
        <f>[1]TEC1!H51</f>
        <v>11</v>
      </c>
      <c r="AG51" s="114">
        <f>[1]UET14!H51</f>
        <v>11</v>
      </c>
      <c r="AH51" s="111">
        <f>[1]UET14!I51</f>
        <v>1</v>
      </c>
      <c r="AI51" s="112">
        <f>[1]UET14!L51</f>
        <v>1</v>
      </c>
      <c r="AJ51" s="115">
        <f t="shared" si="0"/>
        <v>8.9085000000000001</v>
      </c>
      <c r="AK51" s="116">
        <f t="shared" si="1"/>
        <v>18</v>
      </c>
      <c r="AL51" s="112">
        <f t="shared" si="2"/>
        <v>1</v>
      </c>
      <c r="AM51" s="80" t="str">
        <f t="shared" si="3"/>
        <v xml:space="preserve"> </v>
      </c>
      <c r="AN51" s="117">
        <f t="shared" si="4"/>
        <v>1</v>
      </c>
    </row>
    <row r="52" spans="1:40" ht="13.5" customHeight="1">
      <c r="A52" s="77">
        <v>40</v>
      </c>
      <c r="B52" s="119" t="s">
        <v>140</v>
      </c>
      <c r="C52" s="120" t="s">
        <v>141</v>
      </c>
      <c r="D52" s="121" t="s">
        <v>142</v>
      </c>
      <c r="E52" s="130" t="s">
        <v>143</v>
      </c>
      <c r="F52" s="88">
        <v>9.777333333333333</v>
      </c>
      <c r="G52" s="78">
        <f>[1]Maths1!J52</f>
        <v>5.666666666666667</v>
      </c>
      <c r="H52" s="109">
        <f>[1]Maths1!M52</f>
        <v>1</v>
      </c>
      <c r="I52" s="78">
        <f>[1]Phys1!J52</f>
        <v>7.833333333333333</v>
      </c>
      <c r="J52" s="109">
        <f>[1]Phys1!M52</f>
        <v>1</v>
      </c>
      <c r="K52" s="78">
        <f>[1]Chimie1!J52</f>
        <v>11.75</v>
      </c>
      <c r="L52" s="109">
        <f>[1]Chimie1!M52</f>
        <v>1</v>
      </c>
      <c r="M52" s="110">
        <f>[1]UEF11!P52</f>
        <v>8.4166666666666661</v>
      </c>
      <c r="N52" s="111">
        <f>[1]UEF11!Q52</f>
        <v>6</v>
      </c>
      <c r="O52" s="112">
        <f>[1]UEF11!S52</f>
        <v>1</v>
      </c>
      <c r="P52" s="79">
        <f>[1]TPPhys1!H52</f>
        <v>11.66</v>
      </c>
      <c r="Q52" s="113">
        <f>[1]TPPhys1!K52</f>
        <v>1</v>
      </c>
      <c r="R52" s="79">
        <f>[1]TPChim1!H52</f>
        <v>16.5</v>
      </c>
      <c r="S52" s="113">
        <f>[1]TPChim1!K52</f>
        <v>1</v>
      </c>
      <c r="T52" s="79">
        <f>[1]BTW!J52</f>
        <v>8.3333333333333339</v>
      </c>
      <c r="U52" s="113">
        <f>[1]BTW!M52</f>
        <v>1</v>
      </c>
      <c r="V52" s="114">
        <f>[1]UEM12!P52</f>
        <v>11.617142857142856</v>
      </c>
      <c r="W52" s="111">
        <f>[1]UEM12!Q52</f>
        <v>7</v>
      </c>
      <c r="X52" s="112">
        <f>[1]UEM12!S52</f>
        <v>1</v>
      </c>
      <c r="Y52" s="79">
        <f>'[1]Ph&amp;Ap'!H52</f>
        <v>12</v>
      </c>
      <c r="Z52" s="113">
        <f>'[1]Ph&amp;Ap'!K52</f>
        <v>1</v>
      </c>
      <c r="AA52" s="79">
        <f>[1]Gest!H52</f>
        <v>11.5</v>
      </c>
      <c r="AB52" s="113">
        <f>[1]Gest!K52</f>
        <v>1</v>
      </c>
      <c r="AC52" s="114">
        <f>[1]UED13!M52</f>
        <v>11.75</v>
      </c>
      <c r="AD52" s="111">
        <f>[1]UED13!N52</f>
        <v>4</v>
      </c>
      <c r="AE52" s="112">
        <f>[1]UED13!P52</f>
        <v>1</v>
      </c>
      <c r="AF52" s="79">
        <f>[1]TEC1!H52</f>
        <v>13.5</v>
      </c>
      <c r="AG52" s="114">
        <f>[1]UET14!H52</f>
        <v>13.5</v>
      </c>
      <c r="AH52" s="111">
        <f>[1]UET14!I52</f>
        <v>1</v>
      </c>
      <c r="AI52" s="112">
        <f>[1]UET14!L52</f>
        <v>1</v>
      </c>
      <c r="AJ52" s="115">
        <f t="shared" si="0"/>
        <v>9.777333333333333</v>
      </c>
      <c r="AK52" s="116">
        <f t="shared" si="1"/>
        <v>18</v>
      </c>
      <c r="AL52" s="112">
        <f t="shared" si="2"/>
        <v>1</v>
      </c>
      <c r="AM52" s="80" t="str">
        <f t="shared" si="3"/>
        <v xml:space="preserve"> </v>
      </c>
      <c r="AN52" s="117">
        <f t="shared" si="4"/>
        <v>1</v>
      </c>
    </row>
    <row r="53" spans="1:40" ht="13.5" customHeight="1">
      <c r="A53" s="77">
        <v>41</v>
      </c>
      <c r="B53" s="108" t="s">
        <v>144</v>
      </c>
      <c r="C53" s="29" t="s">
        <v>145</v>
      </c>
      <c r="D53" s="30" t="s">
        <v>146</v>
      </c>
      <c r="E53" s="127" t="s">
        <v>56</v>
      </c>
      <c r="F53" s="88">
        <v>9.75</v>
      </c>
      <c r="G53" s="78">
        <f>[1]Maths1!J53</f>
        <v>10.166666666666666</v>
      </c>
      <c r="H53" s="109">
        <f>[1]Maths1!M53</f>
        <v>1</v>
      </c>
      <c r="I53" s="78">
        <f>[1]Phys1!J53</f>
        <v>10.333333333333334</v>
      </c>
      <c r="J53" s="109">
        <f>[1]Phys1!M53</f>
        <v>2</v>
      </c>
      <c r="K53" s="78">
        <f>[1]Chimie1!J53</f>
        <v>10</v>
      </c>
      <c r="L53" s="109">
        <f>[1]Chimie1!M53</f>
        <v>1</v>
      </c>
      <c r="M53" s="110">
        <f>[1]UEF11!P53</f>
        <v>10.166666666666666</v>
      </c>
      <c r="N53" s="111">
        <f>[1]UEF11!Q53</f>
        <v>18</v>
      </c>
      <c r="O53" s="112">
        <f>[1]UEF11!S53</f>
        <v>2</v>
      </c>
      <c r="P53" s="79">
        <f>[1]TPPhys1!H53</f>
        <v>12</v>
      </c>
      <c r="Q53" s="113">
        <f>[1]TPPhys1!K53</f>
        <v>1</v>
      </c>
      <c r="R53" s="79">
        <f>[1]TPChim1!H53</f>
        <v>14.25</v>
      </c>
      <c r="S53" s="113">
        <f>[1]TPChim1!K53</f>
        <v>1</v>
      </c>
      <c r="T53" s="79">
        <f>[1]BTW!J53</f>
        <v>6.333333333333333</v>
      </c>
      <c r="U53" s="113">
        <f>[1]BTW!M53</f>
        <v>1</v>
      </c>
      <c r="V53" s="114">
        <f>[1]UEM12!P53</f>
        <v>10.214285714285714</v>
      </c>
      <c r="W53" s="111">
        <f>[1]UEM12!Q53</f>
        <v>7</v>
      </c>
      <c r="X53" s="112">
        <f>[1]UEM12!S53</f>
        <v>1</v>
      </c>
      <c r="Y53" s="79">
        <f>'[1]Ph&amp;Ap'!H53</f>
        <v>10</v>
      </c>
      <c r="Z53" s="113">
        <f>'[1]Ph&amp;Ap'!K53</f>
        <v>1</v>
      </c>
      <c r="AA53" s="79">
        <f>[1]Gest!H53</f>
        <v>10</v>
      </c>
      <c r="AB53" s="113">
        <f>[1]Gest!K53</f>
        <v>1</v>
      </c>
      <c r="AC53" s="114">
        <f>[1]UED13!M53</f>
        <v>10</v>
      </c>
      <c r="AD53" s="111">
        <f>[1]UED13!N53</f>
        <v>4</v>
      </c>
      <c r="AE53" s="112">
        <f>[1]UED13!P53</f>
        <v>1</v>
      </c>
      <c r="AF53" s="79">
        <f>[1]TEC1!H53</f>
        <v>10</v>
      </c>
      <c r="AG53" s="114">
        <f>[1]UET14!H53</f>
        <v>10</v>
      </c>
      <c r="AH53" s="111">
        <f>[1]UET14!I53</f>
        <v>1</v>
      </c>
      <c r="AI53" s="112">
        <f>[1]UET14!L53</f>
        <v>1</v>
      </c>
      <c r="AJ53" s="115">
        <f t="shared" si="0"/>
        <v>10.15</v>
      </c>
      <c r="AK53" s="116">
        <f t="shared" si="1"/>
        <v>30</v>
      </c>
      <c r="AL53" s="112">
        <f t="shared" si="2"/>
        <v>2</v>
      </c>
      <c r="AM53" s="80" t="str">
        <f t="shared" si="3"/>
        <v>S1 validé</v>
      </c>
      <c r="AN53" s="117">
        <f t="shared" si="4"/>
        <v>2</v>
      </c>
    </row>
    <row r="54" spans="1:40" ht="13.5" customHeight="1">
      <c r="A54" s="77">
        <v>42</v>
      </c>
      <c r="B54" s="108" t="s">
        <v>147</v>
      </c>
      <c r="C54" s="29" t="s">
        <v>148</v>
      </c>
      <c r="D54" s="30" t="s">
        <v>149</v>
      </c>
      <c r="E54" s="35" t="s">
        <v>33</v>
      </c>
      <c r="F54" s="88">
        <v>8.6620000000000008</v>
      </c>
      <c r="G54" s="78">
        <f>[1]Maths1!J54</f>
        <v>10</v>
      </c>
      <c r="H54" s="109">
        <f>[1]Maths1!M54</f>
        <v>2</v>
      </c>
      <c r="I54" s="78">
        <f>[1]Phys1!J54</f>
        <v>5.916666666666667</v>
      </c>
      <c r="J54" s="109">
        <f>[1]Phys1!M54</f>
        <v>1</v>
      </c>
      <c r="K54" s="78">
        <f>[1]Chimie1!J54</f>
        <v>10.4</v>
      </c>
      <c r="L54" s="109">
        <f>[1]Chimie1!M54</f>
        <v>2</v>
      </c>
      <c r="M54" s="110">
        <f>[1]UEF11!P54</f>
        <v>8.7722222222222239</v>
      </c>
      <c r="N54" s="111">
        <f>[1]UEF11!Q54</f>
        <v>12</v>
      </c>
      <c r="O54" s="112">
        <f>[1]UEF11!S54</f>
        <v>2</v>
      </c>
      <c r="P54" s="79">
        <f>[1]TPPhys1!H54</f>
        <v>12.375</v>
      </c>
      <c r="Q54" s="113">
        <f>[1]TPPhys1!K54</f>
        <v>1</v>
      </c>
      <c r="R54" s="79">
        <f>[1]TPChim1!H54</f>
        <v>14.68</v>
      </c>
      <c r="S54" s="113">
        <f>[1]TPChim1!K54</f>
        <v>1</v>
      </c>
      <c r="T54" s="79">
        <f>[1]BTW!J54</f>
        <v>10.833333333333334</v>
      </c>
      <c r="U54" s="113">
        <f>[1]BTW!M54</f>
        <v>1</v>
      </c>
      <c r="V54" s="114">
        <f>[1]UEM12!P54</f>
        <v>12.372857142857143</v>
      </c>
      <c r="W54" s="111">
        <f>[1]UEM12!Q54</f>
        <v>7</v>
      </c>
      <c r="X54" s="112">
        <f>[1]UEM12!S54</f>
        <v>1</v>
      </c>
      <c r="Y54" s="79">
        <f>'[1]Ph&amp;Ap'!H54</f>
        <v>10</v>
      </c>
      <c r="Z54" s="113">
        <f>'[1]Ph&amp;Ap'!K54</f>
        <v>1</v>
      </c>
      <c r="AA54" s="79">
        <f>[1]Gest!H54</f>
        <v>10</v>
      </c>
      <c r="AB54" s="113">
        <f>[1]Gest!K54</f>
        <v>1</v>
      </c>
      <c r="AC54" s="114">
        <f>[1]UED13!M54</f>
        <v>10</v>
      </c>
      <c r="AD54" s="111">
        <f>[1]UED13!N54</f>
        <v>4</v>
      </c>
      <c r="AE54" s="112">
        <f>[1]UED13!P54</f>
        <v>1</v>
      </c>
      <c r="AF54" s="79">
        <f>[1]TEC1!H54</f>
        <v>15.25</v>
      </c>
      <c r="AG54" s="114">
        <f>[1]UET14!H54</f>
        <v>15.25</v>
      </c>
      <c r="AH54" s="111">
        <f>[1]UET14!I54</f>
        <v>1</v>
      </c>
      <c r="AI54" s="112">
        <f>[1]UET14!L54</f>
        <v>1</v>
      </c>
      <c r="AJ54" s="115">
        <f t="shared" si="0"/>
        <v>9.9920000000000009</v>
      </c>
      <c r="AK54" s="116">
        <f t="shared" si="1"/>
        <v>24</v>
      </c>
      <c r="AL54" s="112">
        <f t="shared" si="2"/>
        <v>2</v>
      </c>
      <c r="AM54" s="80" t="str">
        <f t="shared" si="3"/>
        <v xml:space="preserve"> </v>
      </c>
      <c r="AN54" s="117">
        <f t="shared" si="4"/>
        <v>2</v>
      </c>
    </row>
    <row r="55" spans="1:40" ht="13.5" customHeight="1">
      <c r="A55" s="77">
        <v>43</v>
      </c>
      <c r="B55" s="125" t="s">
        <v>150</v>
      </c>
      <c r="C55" s="29" t="s">
        <v>151</v>
      </c>
      <c r="D55" s="30" t="s">
        <v>84</v>
      </c>
      <c r="E55" s="85" t="s">
        <v>80</v>
      </c>
      <c r="F55" s="88">
        <v>8.1166666666666671</v>
      </c>
      <c r="G55" s="78">
        <f>[1]Maths1!J55</f>
        <v>7.666666666666667</v>
      </c>
      <c r="H55" s="109">
        <f>[1]Maths1!M55</f>
        <v>1</v>
      </c>
      <c r="I55" s="78">
        <f>[1]Phys1!J55</f>
        <v>3.75</v>
      </c>
      <c r="J55" s="109">
        <f>[1]Phys1!M55</f>
        <v>1</v>
      </c>
      <c r="K55" s="78">
        <f>[1]Chimie1!J55</f>
        <v>6.5</v>
      </c>
      <c r="L55" s="109">
        <f>[1]Chimie1!M55</f>
        <v>1</v>
      </c>
      <c r="M55" s="110">
        <f>[1]UEF11!P55</f>
        <v>5.9722222222222223</v>
      </c>
      <c r="N55" s="111">
        <f>[1]UEF11!Q55</f>
        <v>0</v>
      </c>
      <c r="O55" s="112">
        <f>[1]UEF11!S55</f>
        <v>1</v>
      </c>
      <c r="P55" s="79">
        <f>[1]TPPhys1!H55</f>
        <v>10</v>
      </c>
      <c r="Q55" s="113">
        <f>[1]TPPhys1!K55</f>
        <v>1</v>
      </c>
      <c r="R55" s="79">
        <f>[1]TPChim1!H55</f>
        <v>10.25</v>
      </c>
      <c r="S55" s="113">
        <f>[1]TPChim1!K55</f>
        <v>1</v>
      </c>
      <c r="T55" s="79">
        <f>[1]BTW!J55</f>
        <v>10</v>
      </c>
      <c r="U55" s="113">
        <f>[1]BTW!M55</f>
        <v>1</v>
      </c>
      <c r="V55" s="114">
        <f>[1]UEM12!P55</f>
        <v>10.071428571428571</v>
      </c>
      <c r="W55" s="111">
        <f>[1]UEM12!Q55</f>
        <v>7</v>
      </c>
      <c r="X55" s="112">
        <f>[1]UEM12!S55</f>
        <v>1</v>
      </c>
      <c r="Y55" s="79">
        <f>'[1]Ph&amp;Ap'!H55</f>
        <v>12.5</v>
      </c>
      <c r="Z55" s="113">
        <f>'[1]Ph&amp;Ap'!K55</f>
        <v>1</v>
      </c>
      <c r="AA55" s="79">
        <f>[1]Gest!H55</f>
        <v>13</v>
      </c>
      <c r="AB55" s="113">
        <f>[1]Gest!K55</f>
        <v>1</v>
      </c>
      <c r="AC55" s="114">
        <f>[1]UED13!M55</f>
        <v>12.75</v>
      </c>
      <c r="AD55" s="111">
        <f>[1]UED13!N55</f>
        <v>4</v>
      </c>
      <c r="AE55" s="112">
        <f>[1]UED13!P55</f>
        <v>1</v>
      </c>
      <c r="AF55" s="79">
        <f>[1]TEC1!H55</f>
        <v>14.5</v>
      </c>
      <c r="AG55" s="114">
        <f>[1]UET14!H55</f>
        <v>14.5</v>
      </c>
      <c r="AH55" s="111">
        <f>[1]UET14!I55</f>
        <v>1</v>
      </c>
      <c r="AI55" s="112">
        <f>[1]UET14!L55</f>
        <v>1</v>
      </c>
      <c r="AJ55" s="115">
        <f t="shared" si="0"/>
        <v>8.1166666666666671</v>
      </c>
      <c r="AK55" s="116">
        <f t="shared" si="1"/>
        <v>12</v>
      </c>
      <c r="AL55" s="112">
        <f t="shared" si="2"/>
        <v>1</v>
      </c>
      <c r="AM55" s="80" t="str">
        <f t="shared" si="3"/>
        <v xml:space="preserve"> </v>
      </c>
      <c r="AN55" s="117">
        <f t="shared" si="4"/>
        <v>1</v>
      </c>
    </row>
    <row r="56" spans="1:40" ht="13.5" customHeight="1">
      <c r="A56" s="77">
        <v>44</v>
      </c>
      <c r="B56" s="119" t="s">
        <v>152</v>
      </c>
      <c r="C56" s="120" t="s">
        <v>153</v>
      </c>
      <c r="D56" s="121" t="s">
        <v>154</v>
      </c>
      <c r="E56" s="85" t="s">
        <v>155</v>
      </c>
      <c r="F56" s="88">
        <v>9.3166666666666664</v>
      </c>
      <c r="G56" s="78">
        <f>[1]Maths1!J56</f>
        <v>10.833333333333334</v>
      </c>
      <c r="H56" s="109">
        <f>[1]Maths1!M56</f>
        <v>2</v>
      </c>
      <c r="I56" s="78">
        <f>[1]Phys1!J56</f>
        <v>10.5</v>
      </c>
      <c r="J56" s="109">
        <f>[1]Phys1!M56</f>
        <v>2</v>
      </c>
      <c r="K56" s="78">
        <f>[1]Chimie1!J56</f>
        <v>9.0833333333333339</v>
      </c>
      <c r="L56" s="109">
        <f>[1]Chimie1!M56</f>
        <v>2</v>
      </c>
      <c r="M56" s="110">
        <f>[1]UEF11!P56</f>
        <v>10.138888888888891</v>
      </c>
      <c r="N56" s="111">
        <f>[1]UEF11!Q56</f>
        <v>18</v>
      </c>
      <c r="O56" s="112">
        <f>[1]UEF11!S56</f>
        <v>2</v>
      </c>
      <c r="P56" s="79">
        <f>[1]TPPhys1!H56</f>
        <v>11.625</v>
      </c>
      <c r="Q56" s="113">
        <f>[1]TPPhys1!K56</f>
        <v>1</v>
      </c>
      <c r="R56" s="79">
        <f>[1]TPChim1!H56</f>
        <v>15.75</v>
      </c>
      <c r="S56" s="113">
        <f>[1]TPChim1!K56</f>
        <v>1</v>
      </c>
      <c r="T56" s="79">
        <f>[1]BTW!J56</f>
        <v>10</v>
      </c>
      <c r="U56" s="113">
        <f>[1]BTW!M56</f>
        <v>1</v>
      </c>
      <c r="V56" s="114">
        <f>[1]UEM12!P56</f>
        <v>12.107142857142858</v>
      </c>
      <c r="W56" s="111">
        <f>[1]UEM12!Q56</f>
        <v>7</v>
      </c>
      <c r="X56" s="112">
        <f>[1]UEM12!S56</f>
        <v>1</v>
      </c>
      <c r="Y56" s="79">
        <f>'[1]Ph&amp;Ap'!H56</f>
        <v>8</v>
      </c>
      <c r="Z56" s="113">
        <f>'[1]Ph&amp;Ap'!K56</f>
        <v>1</v>
      </c>
      <c r="AA56" s="79">
        <f>[1]Gest!H56</f>
        <v>15</v>
      </c>
      <c r="AB56" s="113">
        <f>[1]Gest!K56</f>
        <v>1</v>
      </c>
      <c r="AC56" s="114">
        <f>[1]UED13!M56</f>
        <v>11.5</v>
      </c>
      <c r="AD56" s="111">
        <f>[1]UED13!N56</f>
        <v>4</v>
      </c>
      <c r="AE56" s="112">
        <f>[1]UED13!P56</f>
        <v>1</v>
      </c>
      <c r="AF56" s="79">
        <f>[1]TEC1!H56</f>
        <v>14.25</v>
      </c>
      <c r="AG56" s="114">
        <f>[1]UET14!H56</f>
        <v>14.25</v>
      </c>
      <c r="AH56" s="111">
        <f>[1]UET14!I56</f>
        <v>1</v>
      </c>
      <c r="AI56" s="112">
        <f>[1]UET14!L56</f>
        <v>1</v>
      </c>
      <c r="AJ56" s="115">
        <f t="shared" si="0"/>
        <v>10.916666666666666</v>
      </c>
      <c r="AK56" s="116">
        <f t="shared" si="1"/>
        <v>30</v>
      </c>
      <c r="AL56" s="112">
        <f t="shared" si="2"/>
        <v>2</v>
      </c>
      <c r="AM56" s="80" t="str">
        <f t="shared" si="3"/>
        <v>S1 validé</v>
      </c>
      <c r="AN56" s="117">
        <f t="shared" si="4"/>
        <v>2</v>
      </c>
    </row>
    <row r="57" spans="1:40" ht="13.5" customHeight="1">
      <c r="A57" s="77">
        <v>45</v>
      </c>
      <c r="B57" s="125">
        <v>123012083</v>
      </c>
      <c r="C57" s="29" t="s">
        <v>156</v>
      </c>
      <c r="D57" s="30" t="s">
        <v>157</v>
      </c>
      <c r="E57" s="35" t="s">
        <v>130</v>
      </c>
      <c r="F57" s="88">
        <v>8.9919999999999991</v>
      </c>
      <c r="G57" s="78">
        <f>[1]Maths1!J57</f>
        <v>10</v>
      </c>
      <c r="H57" s="109">
        <f>[1]Maths1!M57</f>
        <v>1</v>
      </c>
      <c r="I57" s="78">
        <f>[1]Phys1!J57</f>
        <v>10</v>
      </c>
      <c r="J57" s="109">
        <f>[1]Phys1!M57</f>
        <v>2</v>
      </c>
      <c r="K57" s="78">
        <f>[1]Chimie1!J57</f>
        <v>10</v>
      </c>
      <c r="L57" s="109">
        <f>[1]Chimie1!M57</f>
        <v>2</v>
      </c>
      <c r="M57" s="110">
        <f>[1]UEF11!P57</f>
        <v>10</v>
      </c>
      <c r="N57" s="111">
        <f>[1]UEF11!Q57</f>
        <v>18</v>
      </c>
      <c r="O57" s="112">
        <f>[1]UEF11!S57</f>
        <v>2</v>
      </c>
      <c r="P57" s="79">
        <f>[1]TPPhys1!H57</f>
        <v>10</v>
      </c>
      <c r="Q57" s="113">
        <f>[1]TPPhys1!K57</f>
        <v>1</v>
      </c>
      <c r="R57" s="79">
        <f>[1]TPChim1!H57</f>
        <v>12.629999999999999</v>
      </c>
      <c r="S57" s="113">
        <f>[1]TPChim1!K57</f>
        <v>1</v>
      </c>
      <c r="T57" s="79">
        <f>[1]BTW!J57</f>
        <v>9.6666666666666661</v>
      </c>
      <c r="U57" s="113">
        <f>[1]BTW!M57</f>
        <v>1</v>
      </c>
      <c r="V57" s="114">
        <f>[1]UEM12!P57</f>
        <v>10.608571428571427</v>
      </c>
      <c r="W57" s="111">
        <f>[1]UEM12!Q57</f>
        <v>7</v>
      </c>
      <c r="X57" s="112">
        <f>[1]UEM12!S57</f>
        <v>1</v>
      </c>
      <c r="Y57" s="79">
        <f>'[1]Ph&amp;Ap'!H57</f>
        <v>12</v>
      </c>
      <c r="Z57" s="113">
        <f>'[1]Ph&amp;Ap'!K57</f>
        <v>1</v>
      </c>
      <c r="AA57" s="79">
        <f>[1]Gest!H57</f>
        <v>12</v>
      </c>
      <c r="AB57" s="113">
        <f>[1]Gest!K57</f>
        <v>1</v>
      </c>
      <c r="AC57" s="114">
        <f>[1]UED13!M57</f>
        <v>12</v>
      </c>
      <c r="AD57" s="111">
        <f>[1]UED13!N57</f>
        <v>4</v>
      </c>
      <c r="AE57" s="112">
        <f>[1]UED13!P57</f>
        <v>1</v>
      </c>
      <c r="AF57" s="79">
        <f>[1]TEC1!H57</f>
        <v>10.5</v>
      </c>
      <c r="AG57" s="114">
        <f>[1]UET14!H57</f>
        <v>10.5</v>
      </c>
      <c r="AH57" s="111">
        <f>[1]UET14!I57</f>
        <v>1</v>
      </c>
      <c r="AI57" s="112">
        <f>[1]UET14!L57</f>
        <v>1</v>
      </c>
      <c r="AJ57" s="115">
        <f t="shared" si="0"/>
        <v>10.425333333333333</v>
      </c>
      <c r="AK57" s="116">
        <f t="shared" si="1"/>
        <v>30</v>
      </c>
      <c r="AL57" s="112">
        <f t="shared" si="2"/>
        <v>2</v>
      </c>
      <c r="AM57" s="80" t="str">
        <f t="shared" si="3"/>
        <v>S1 validé</v>
      </c>
      <c r="AN57" s="117">
        <f t="shared" si="4"/>
        <v>2</v>
      </c>
    </row>
    <row r="58" spans="1:40" ht="13.5" customHeight="1">
      <c r="A58" s="77">
        <v>46</v>
      </c>
      <c r="B58" s="108">
        <v>123020144</v>
      </c>
      <c r="C58" s="29" t="s">
        <v>158</v>
      </c>
      <c r="D58" s="30" t="s">
        <v>159</v>
      </c>
      <c r="E58" s="85" t="s">
        <v>160</v>
      </c>
      <c r="F58" s="88">
        <v>7.366888888888889</v>
      </c>
      <c r="G58" s="78">
        <f>[1]Maths1!J58</f>
        <v>6.166666666666667</v>
      </c>
      <c r="H58" s="109">
        <f>[1]Maths1!M58</f>
        <v>2</v>
      </c>
      <c r="I58" s="78">
        <f>[1]Phys1!J58</f>
        <v>4.333333333333333</v>
      </c>
      <c r="J58" s="109">
        <f>[1]Phys1!M58</f>
        <v>2</v>
      </c>
      <c r="K58" s="78">
        <f>[1]Chimie1!J58</f>
        <v>5</v>
      </c>
      <c r="L58" s="109">
        <f>[1]Chimie1!M58</f>
        <v>2</v>
      </c>
      <c r="M58" s="110">
        <f>[1]UEF11!P58</f>
        <v>5.166666666666667</v>
      </c>
      <c r="N58" s="111">
        <f>[1]UEF11!Q58</f>
        <v>0</v>
      </c>
      <c r="O58" s="112">
        <f>[1]UEF11!S58</f>
        <v>2</v>
      </c>
      <c r="P58" s="79">
        <f>[1]TPPhys1!H58</f>
        <v>10.663333333333334</v>
      </c>
      <c r="Q58" s="113">
        <f>[1]TPPhys1!K58</f>
        <v>1</v>
      </c>
      <c r="R58" s="79">
        <f>[1]TPChim1!H58</f>
        <v>11.809999999999999</v>
      </c>
      <c r="S58" s="113">
        <f>[1]TPChim1!K58</f>
        <v>1</v>
      </c>
      <c r="T58" s="79">
        <f>[1]BTW!J58</f>
        <v>8.3533333333333335</v>
      </c>
      <c r="U58" s="113">
        <f>[1]BTW!M58</f>
        <v>1</v>
      </c>
      <c r="V58" s="114">
        <f>[1]UEM12!P58</f>
        <v>10.000952380952381</v>
      </c>
      <c r="W58" s="111">
        <f>[1]UEM12!Q58</f>
        <v>7</v>
      </c>
      <c r="X58" s="112">
        <f>[1]UEM12!S58</f>
        <v>1</v>
      </c>
      <c r="Y58" s="79">
        <f>'[1]Ph&amp;Ap'!H58</f>
        <v>13.5</v>
      </c>
      <c r="Z58" s="113">
        <f>'[1]Ph&amp;Ap'!K58</f>
        <v>1</v>
      </c>
      <c r="AA58" s="79">
        <f>[1]Gest!H58</f>
        <v>10</v>
      </c>
      <c r="AB58" s="113">
        <f>[1]Gest!K58</f>
        <v>1</v>
      </c>
      <c r="AC58" s="114">
        <f>[1]UED13!M58</f>
        <v>11.75</v>
      </c>
      <c r="AD58" s="111">
        <f>[1]UED13!N58</f>
        <v>4</v>
      </c>
      <c r="AE58" s="112">
        <f>[1]UED13!P58</f>
        <v>1</v>
      </c>
      <c r="AF58" s="79">
        <f>[1]TEC1!H58</f>
        <v>11</v>
      </c>
      <c r="AG58" s="114">
        <f>[1]UET14!H58</f>
        <v>11</v>
      </c>
      <c r="AH58" s="111">
        <f>[1]UET14!I58</f>
        <v>1</v>
      </c>
      <c r="AI58" s="112">
        <f>[1]UET14!L58</f>
        <v>1</v>
      </c>
      <c r="AJ58" s="115">
        <f t="shared" si="0"/>
        <v>7.366888888888889</v>
      </c>
      <c r="AK58" s="116">
        <f t="shared" si="1"/>
        <v>12</v>
      </c>
      <c r="AL58" s="112">
        <f t="shared" si="2"/>
        <v>2</v>
      </c>
      <c r="AM58" s="80" t="str">
        <f t="shared" si="3"/>
        <v xml:space="preserve"> </v>
      </c>
      <c r="AN58" s="117">
        <f t="shared" si="4"/>
        <v>2</v>
      </c>
    </row>
    <row r="59" spans="1:40" ht="13.5" customHeight="1">
      <c r="A59" s="77">
        <v>47</v>
      </c>
      <c r="B59" s="125">
        <v>123016444</v>
      </c>
      <c r="C59" s="29" t="s">
        <v>161</v>
      </c>
      <c r="D59" s="30" t="s">
        <v>162</v>
      </c>
      <c r="E59" s="86" t="s">
        <v>37</v>
      </c>
      <c r="F59" s="88">
        <v>8.9879999999999995</v>
      </c>
      <c r="G59" s="78">
        <f>[1]Maths1!J59</f>
        <v>7.85</v>
      </c>
      <c r="H59" s="109">
        <f>[1]Maths1!M59</f>
        <v>2</v>
      </c>
      <c r="I59" s="78">
        <f>[1]Phys1!J59</f>
        <v>10.5</v>
      </c>
      <c r="J59" s="109">
        <f>[1]Phys1!M59</f>
        <v>2</v>
      </c>
      <c r="K59" s="78">
        <f>[1]Chimie1!J59</f>
        <v>10</v>
      </c>
      <c r="L59" s="109">
        <f>[1]Chimie1!M59</f>
        <v>1</v>
      </c>
      <c r="M59" s="110">
        <f>[1]UEF11!P59</f>
        <v>9.4500000000000011</v>
      </c>
      <c r="N59" s="111">
        <f>[1]UEF11!Q59</f>
        <v>12</v>
      </c>
      <c r="O59" s="112">
        <f>[1]UEF11!S59</f>
        <v>2</v>
      </c>
      <c r="P59" s="79">
        <f>[1]TPPhys1!H59</f>
        <v>7.82</v>
      </c>
      <c r="Q59" s="113">
        <f>[1]TPPhys1!K59</f>
        <v>1</v>
      </c>
      <c r="R59" s="79">
        <f>[1]TPChim1!H59</f>
        <v>15.25</v>
      </c>
      <c r="S59" s="113">
        <f>[1]TPChim1!K59</f>
        <v>1</v>
      </c>
      <c r="T59" s="79">
        <f>[1]BTW!J59</f>
        <v>8.5</v>
      </c>
      <c r="U59" s="113">
        <f>[1]BTW!M59</f>
        <v>1</v>
      </c>
      <c r="V59" s="114">
        <f>[1]UEM12!P59</f>
        <v>10.234285714285715</v>
      </c>
      <c r="W59" s="111">
        <f>[1]UEM12!Q59</f>
        <v>7</v>
      </c>
      <c r="X59" s="112">
        <f>[1]UEM12!S59</f>
        <v>1</v>
      </c>
      <c r="Y59" s="79">
        <f>'[1]Ph&amp;Ap'!H59</f>
        <v>12.5</v>
      </c>
      <c r="Z59" s="113">
        <f>'[1]Ph&amp;Ap'!K59</f>
        <v>1</v>
      </c>
      <c r="AA59" s="79">
        <f>[1]Gest!H59</f>
        <v>7.5</v>
      </c>
      <c r="AB59" s="113">
        <f>[1]Gest!K59</f>
        <v>1</v>
      </c>
      <c r="AC59" s="114">
        <f>[1]UED13!M59</f>
        <v>10</v>
      </c>
      <c r="AD59" s="111">
        <f>[1]UED13!N59</f>
        <v>4</v>
      </c>
      <c r="AE59" s="112">
        <f>[1]UED13!P59</f>
        <v>1</v>
      </c>
      <c r="AF59" s="79">
        <f>[1]TEC1!H59</f>
        <v>11</v>
      </c>
      <c r="AG59" s="114">
        <f>[1]UET14!H59</f>
        <v>11</v>
      </c>
      <c r="AH59" s="111">
        <f>[1]UET14!I59</f>
        <v>1</v>
      </c>
      <c r="AI59" s="112">
        <f>[1]UET14!L59</f>
        <v>1</v>
      </c>
      <c r="AJ59" s="115">
        <f t="shared" si="0"/>
        <v>9.7580000000000009</v>
      </c>
      <c r="AK59" s="116">
        <f t="shared" si="1"/>
        <v>24</v>
      </c>
      <c r="AL59" s="112">
        <f t="shared" si="2"/>
        <v>2</v>
      </c>
      <c r="AM59" s="80" t="str">
        <f t="shared" si="3"/>
        <v xml:space="preserve"> </v>
      </c>
      <c r="AN59" s="117">
        <f t="shared" si="4"/>
        <v>2</v>
      </c>
    </row>
    <row r="60" spans="1:40" ht="13.5" customHeight="1">
      <c r="A60" s="77">
        <v>48</v>
      </c>
      <c r="B60" s="124" t="s">
        <v>438</v>
      </c>
      <c r="C60" s="120" t="s">
        <v>439</v>
      </c>
      <c r="D60" s="121" t="s">
        <v>164</v>
      </c>
      <c r="E60" s="86" t="s">
        <v>160</v>
      </c>
      <c r="F60" s="88">
        <v>7.575333333333333</v>
      </c>
      <c r="G60" s="78">
        <f>[1]Maths1!J60</f>
        <v>10.666666666666666</v>
      </c>
      <c r="H60" s="109">
        <f>[1]Maths1!M60</f>
        <v>1</v>
      </c>
      <c r="I60" s="78">
        <f>[1]Phys1!J60</f>
        <v>3.6666666666666665</v>
      </c>
      <c r="J60" s="109">
        <f>[1]Phys1!M60</f>
        <v>2</v>
      </c>
      <c r="K60" s="78">
        <f>[1]Chimie1!J60</f>
        <v>1.1666666666666667</v>
      </c>
      <c r="L60" s="109">
        <f>[1]Chimie1!M60</f>
        <v>1</v>
      </c>
      <c r="M60" s="110">
        <f>[1]UEF11!P60</f>
        <v>5.1666666666666661</v>
      </c>
      <c r="N60" s="111">
        <f>[1]UEF11!Q60</f>
        <v>6</v>
      </c>
      <c r="O60" s="112">
        <f>[1]UEF11!S60</f>
        <v>2</v>
      </c>
      <c r="P60" s="79">
        <f>[1]TPPhys1!H60</f>
        <v>10.5</v>
      </c>
      <c r="Q60" s="113">
        <f>[1]TPPhys1!K60</f>
        <v>1</v>
      </c>
      <c r="R60" s="79">
        <f>[1]TPChim1!H60</f>
        <v>15.88</v>
      </c>
      <c r="S60" s="113">
        <f>[1]TPChim1!K60</f>
        <v>1</v>
      </c>
      <c r="T60" s="79">
        <f>[1]BTW!J60</f>
        <v>9.1666666666666661</v>
      </c>
      <c r="U60" s="113">
        <f>[1]BTW!M60</f>
        <v>1</v>
      </c>
      <c r="V60" s="114">
        <f>[1]UEM12!P60</f>
        <v>11.465714285714286</v>
      </c>
      <c r="W60" s="111">
        <f>[1]UEM12!Q60</f>
        <v>7</v>
      </c>
      <c r="X60" s="112">
        <f>[1]UEM12!S60</f>
        <v>1</v>
      </c>
      <c r="Y60" s="79">
        <f>'[1]Ph&amp;Ap'!H60</f>
        <v>10</v>
      </c>
      <c r="Z60" s="113">
        <f>'[1]Ph&amp;Ap'!K60</f>
        <v>1</v>
      </c>
      <c r="AA60" s="79">
        <f>[1]Gest!H60</f>
        <v>12</v>
      </c>
      <c r="AB60" s="113">
        <f>[1]Gest!K60</f>
        <v>1</v>
      </c>
      <c r="AC60" s="114">
        <f>[1]UED13!M60</f>
        <v>11</v>
      </c>
      <c r="AD60" s="111">
        <f>[1]UED13!N60</f>
        <v>4</v>
      </c>
      <c r="AE60" s="112">
        <f>[1]UED13!P60</f>
        <v>1</v>
      </c>
      <c r="AF60" s="79">
        <f>[1]TEC1!H60</f>
        <v>10</v>
      </c>
      <c r="AG60" s="114">
        <f>[1]UET14!H60</f>
        <v>10</v>
      </c>
      <c r="AH60" s="111">
        <f>[1]UET14!I60</f>
        <v>1</v>
      </c>
      <c r="AI60" s="112">
        <f>[1]UET14!L60</f>
        <v>1</v>
      </c>
      <c r="AJ60" s="115">
        <f t="shared" si="0"/>
        <v>7.575333333333333</v>
      </c>
      <c r="AK60" s="116">
        <f t="shared" si="1"/>
        <v>18</v>
      </c>
      <c r="AL60" s="112">
        <f t="shared" si="2"/>
        <v>2</v>
      </c>
      <c r="AM60" s="80" t="str">
        <f t="shared" si="3"/>
        <v xml:space="preserve"> </v>
      </c>
      <c r="AN60" s="117">
        <f t="shared" si="4"/>
        <v>2</v>
      </c>
    </row>
    <row r="61" spans="1:40" ht="13.5" customHeight="1">
      <c r="A61" s="77">
        <v>49</v>
      </c>
      <c r="B61" s="125">
        <v>123012055</v>
      </c>
      <c r="C61" s="29" t="s">
        <v>163</v>
      </c>
      <c r="D61" s="30" t="s">
        <v>164</v>
      </c>
      <c r="E61" s="40" t="s">
        <v>33</v>
      </c>
      <c r="F61" s="88">
        <v>7.2656666666666672</v>
      </c>
      <c r="G61" s="78">
        <f>[1]Maths1!J61</f>
        <v>5.666666666666667</v>
      </c>
      <c r="H61" s="109">
        <f>[1]Maths1!M61</f>
        <v>1</v>
      </c>
      <c r="I61" s="78">
        <f>[1]Phys1!J61</f>
        <v>3.5833333333333335</v>
      </c>
      <c r="J61" s="109">
        <f>[1]Phys1!M61</f>
        <v>2</v>
      </c>
      <c r="K61" s="78">
        <f>[1]Chimie1!J61</f>
        <v>4.5</v>
      </c>
      <c r="L61" s="109">
        <f>[1]Chimie1!M61</f>
        <v>2</v>
      </c>
      <c r="M61" s="110">
        <f>[1]UEF11!P61</f>
        <v>4.5833333333333339</v>
      </c>
      <c r="N61" s="111">
        <f>[1]UEF11!Q61</f>
        <v>0</v>
      </c>
      <c r="O61" s="112">
        <f>[1]UEF11!S61</f>
        <v>2</v>
      </c>
      <c r="P61" s="79">
        <f>[1]TPPhys1!H61</f>
        <v>7.66</v>
      </c>
      <c r="Q61" s="113">
        <f>[1]TPPhys1!K61</f>
        <v>1</v>
      </c>
      <c r="R61" s="79">
        <f>[1]TPChim1!H61</f>
        <v>11.45</v>
      </c>
      <c r="S61" s="113">
        <f>[1]TPChim1!K61</f>
        <v>1</v>
      </c>
      <c r="T61" s="79">
        <f>[1]BTW!J61</f>
        <v>14.333333333333334</v>
      </c>
      <c r="U61" s="113">
        <f>[1]BTW!M61</f>
        <v>1</v>
      </c>
      <c r="V61" s="114">
        <f>[1]UEM12!P61</f>
        <v>11.602857142857143</v>
      </c>
      <c r="W61" s="111">
        <f>[1]UEM12!Q61</f>
        <v>7</v>
      </c>
      <c r="X61" s="112">
        <f>[1]UEM12!S61</f>
        <v>1</v>
      </c>
      <c r="Y61" s="79">
        <f>'[1]Ph&amp;Ap'!H61</f>
        <v>15</v>
      </c>
      <c r="Z61" s="113">
        <f>'[1]Ph&amp;Ap'!K61</f>
        <v>1</v>
      </c>
      <c r="AA61" s="79">
        <f>[1]Gest!H61</f>
        <v>7</v>
      </c>
      <c r="AB61" s="113">
        <f>[1]Gest!K61</f>
        <v>1</v>
      </c>
      <c r="AC61" s="114">
        <f>[1]UED13!M61</f>
        <v>11</v>
      </c>
      <c r="AD61" s="111">
        <f>[1]UED13!N61</f>
        <v>4</v>
      </c>
      <c r="AE61" s="112">
        <f>[1]UED13!P61</f>
        <v>1</v>
      </c>
      <c r="AF61" s="79">
        <f>[1]TEC1!H61</f>
        <v>10.25</v>
      </c>
      <c r="AG61" s="114">
        <f>[1]UET14!H61</f>
        <v>10.25</v>
      </c>
      <c r="AH61" s="111">
        <f>[1]UET14!I61</f>
        <v>1</v>
      </c>
      <c r="AI61" s="112">
        <f>[1]UET14!L61</f>
        <v>1</v>
      </c>
      <c r="AJ61" s="115">
        <f t="shared" si="0"/>
        <v>7.2656666666666672</v>
      </c>
      <c r="AK61" s="116">
        <f t="shared" si="1"/>
        <v>12</v>
      </c>
      <c r="AL61" s="112">
        <f t="shared" si="2"/>
        <v>2</v>
      </c>
      <c r="AM61" s="80" t="str">
        <f t="shared" si="3"/>
        <v xml:space="preserve"> </v>
      </c>
      <c r="AN61" s="117">
        <f t="shared" si="4"/>
        <v>2</v>
      </c>
    </row>
    <row r="62" spans="1:40" ht="13.5" customHeight="1">
      <c r="A62" s="77">
        <v>50</v>
      </c>
      <c r="B62" s="125" t="s">
        <v>165</v>
      </c>
      <c r="C62" s="29" t="s">
        <v>166</v>
      </c>
      <c r="D62" s="30" t="s">
        <v>167</v>
      </c>
      <c r="E62" s="131" t="s">
        <v>80</v>
      </c>
      <c r="F62" s="88">
        <v>7.7729999999999997</v>
      </c>
      <c r="G62" s="78">
        <f>[1]Maths1!J62</f>
        <v>10.666666666666666</v>
      </c>
      <c r="H62" s="109">
        <f>[1]Maths1!M62</f>
        <v>1</v>
      </c>
      <c r="I62" s="78">
        <f>[1]Phys1!J62</f>
        <v>2.8333333333333335</v>
      </c>
      <c r="J62" s="109">
        <f>[1]Phys1!M62</f>
        <v>1</v>
      </c>
      <c r="K62" s="78">
        <f>[1]Chimie1!J62</f>
        <v>4.5</v>
      </c>
      <c r="L62" s="109">
        <f>[1]Chimie1!M62</f>
        <v>1</v>
      </c>
      <c r="M62" s="110">
        <f>[1]UEF11!P62</f>
        <v>6</v>
      </c>
      <c r="N62" s="111">
        <f>[1]UEF11!Q62</f>
        <v>6</v>
      </c>
      <c r="O62" s="112">
        <f>[1]UEF11!S62</f>
        <v>1</v>
      </c>
      <c r="P62" s="79">
        <f>[1]TPPhys1!H62</f>
        <v>9.75</v>
      </c>
      <c r="Q62" s="113">
        <f>[1]TPPhys1!K62</f>
        <v>1</v>
      </c>
      <c r="R62" s="79">
        <f>[1]TPChim1!H62</f>
        <v>13.97</v>
      </c>
      <c r="S62" s="113">
        <f>[1]TPChim1!K62</f>
        <v>1</v>
      </c>
      <c r="T62" s="79">
        <f>[1]BTW!J62</f>
        <v>7.666666666666667</v>
      </c>
      <c r="U62" s="113">
        <f>[1]BTW!M62</f>
        <v>1</v>
      </c>
      <c r="V62" s="114">
        <f>[1]UEM12!P62</f>
        <v>10.062857142857142</v>
      </c>
      <c r="W62" s="111">
        <f>[1]UEM12!Q62</f>
        <v>7</v>
      </c>
      <c r="X62" s="112">
        <f>[1]UEM12!S62</f>
        <v>1</v>
      </c>
      <c r="Y62" s="79">
        <f>'[1]Ph&amp;Ap'!H62</f>
        <v>10</v>
      </c>
      <c r="Z62" s="113">
        <f>'[1]Ph&amp;Ap'!K62</f>
        <v>1</v>
      </c>
      <c r="AA62" s="79">
        <f>[1]Gest!H62</f>
        <v>12</v>
      </c>
      <c r="AB62" s="113">
        <f>[1]Gest!K62</f>
        <v>1</v>
      </c>
      <c r="AC62" s="114">
        <f>[1]UED13!M62</f>
        <v>11</v>
      </c>
      <c r="AD62" s="111">
        <f>[1]UED13!N62</f>
        <v>4</v>
      </c>
      <c r="AE62" s="112">
        <f>[1]UED13!P62</f>
        <v>1</v>
      </c>
      <c r="AF62" s="79">
        <f>[1]TEC1!H62</f>
        <v>10.75</v>
      </c>
      <c r="AG62" s="114">
        <f>[1]UET14!H62</f>
        <v>10.75</v>
      </c>
      <c r="AH62" s="111">
        <f>[1]UET14!I62</f>
        <v>1</v>
      </c>
      <c r="AI62" s="112">
        <f>[1]UET14!L62</f>
        <v>1</v>
      </c>
      <c r="AJ62" s="115">
        <f t="shared" si="0"/>
        <v>7.7729999999999997</v>
      </c>
      <c r="AK62" s="116">
        <f t="shared" si="1"/>
        <v>18</v>
      </c>
      <c r="AL62" s="112">
        <f t="shared" si="2"/>
        <v>1</v>
      </c>
      <c r="AM62" s="80" t="str">
        <f t="shared" si="3"/>
        <v xml:space="preserve"> </v>
      </c>
      <c r="AN62" s="117">
        <f t="shared" si="4"/>
        <v>1</v>
      </c>
    </row>
    <row r="63" spans="1:40" ht="13.5" customHeight="1">
      <c r="A63" s="77">
        <v>51</v>
      </c>
      <c r="B63" s="125">
        <v>123012890</v>
      </c>
      <c r="C63" s="29" t="s">
        <v>168</v>
      </c>
      <c r="D63" s="30" t="s">
        <v>169</v>
      </c>
      <c r="E63" s="127" t="s">
        <v>56</v>
      </c>
      <c r="F63" s="88">
        <v>8.2138888888888903</v>
      </c>
      <c r="G63" s="78">
        <f>[1]Maths1!J63</f>
        <v>7.5</v>
      </c>
      <c r="H63" s="109">
        <f>[1]Maths1!M63</f>
        <v>1</v>
      </c>
      <c r="I63" s="78">
        <f>[1]Phys1!J63</f>
        <v>4</v>
      </c>
      <c r="J63" s="109">
        <f>[1]Phys1!M63</f>
        <v>1</v>
      </c>
      <c r="K63" s="78">
        <f>[1]Chimie1!J63</f>
        <v>6.5</v>
      </c>
      <c r="L63" s="109">
        <f>[1]Chimie1!M63</f>
        <v>1</v>
      </c>
      <c r="M63" s="110">
        <f>[1]UEF11!P63</f>
        <v>6</v>
      </c>
      <c r="N63" s="111">
        <f>[1]UEF11!Q63</f>
        <v>0</v>
      </c>
      <c r="O63" s="112">
        <f>[1]UEF11!S63</f>
        <v>1</v>
      </c>
      <c r="P63" s="79">
        <f>[1]TPPhys1!H63</f>
        <v>6.8333333333333339</v>
      </c>
      <c r="Q63" s="113">
        <f>[1]TPPhys1!K63</f>
        <v>1</v>
      </c>
      <c r="R63" s="79">
        <f>[1]TPChim1!H63</f>
        <v>15</v>
      </c>
      <c r="S63" s="113">
        <f>[1]TPChim1!K63</f>
        <v>1</v>
      </c>
      <c r="T63" s="79">
        <f>[1]BTW!J63</f>
        <v>10.333333333333334</v>
      </c>
      <c r="U63" s="113">
        <f>[1]BTW!M63</f>
        <v>1</v>
      </c>
      <c r="V63" s="114">
        <f>[1]UEM12!P63</f>
        <v>10.666666666666668</v>
      </c>
      <c r="W63" s="111">
        <f>[1]UEM12!Q63</f>
        <v>7</v>
      </c>
      <c r="X63" s="112">
        <f>[1]UEM12!S63</f>
        <v>1</v>
      </c>
      <c r="Y63" s="79">
        <f>'[1]Ph&amp;Ap'!H63</f>
        <v>13</v>
      </c>
      <c r="Z63" s="113">
        <f>'[1]Ph&amp;Ap'!K63</f>
        <v>1</v>
      </c>
      <c r="AA63" s="79">
        <f>[1]Gest!H63</f>
        <v>12.5</v>
      </c>
      <c r="AB63" s="113">
        <f>[1]Gest!K63</f>
        <v>1</v>
      </c>
      <c r="AC63" s="114">
        <f>[1]UED13!M63</f>
        <v>12.75</v>
      </c>
      <c r="AD63" s="111">
        <f>[1]UED13!N63</f>
        <v>4</v>
      </c>
      <c r="AE63" s="112">
        <f>[1]UED13!P63</f>
        <v>1</v>
      </c>
      <c r="AF63" s="79">
        <f>[1]TEC1!H63</f>
        <v>12.75</v>
      </c>
      <c r="AG63" s="114">
        <f>[1]UET14!H63</f>
        <v>12.75</v>
      </c>
      <c r="AH63" s="111">
        <f>[1]UET14!I63</f>
        <v>1</v>
      </c>
      <c r="AI63" s="112">
        <f>[1]UET14!L63</f>
        <v>1</v>
      </c>
      <c r="AJ63" s="115">
        <f t="shared" si="0"/>
        <v>8.2138888888888903</v>
      </c>
      <c r="AK63" s="116">
        <f t="shared" si="1"/>
        <v>12</v>
      </c>
      <c r="AL63" s="112">
        <f t="shared" si="2"/>
        <v>1</v>
      </c>
      <c r="AM63" s="80" t="str">
        <f t="shared" si="3"/>
        <v xml:space="preserve"> </v>
      </c>
      <c r="AN63" s="117">
        <f t="shared" si="4"/>
        <v>1</v>
      </c>
    </row>
    <row r="64" spans="1:40" ht="13.5" customHeight="1">
      <c r="A64" s="77">
        <v>52</v>
      </c>
      <c r="B64" s="108">
        <v>123009823</v>
      </c>
      <c r="C64" s="29" t="s">
        <v>170</v>
      </c>
      <c r="D64" s="30" t="s">
        <v>171</v>
      </c>
      <c r="E64" s="128" t="s">
        <v>60</v>
      </c>
      <c r="F64" s="88">
        <v>8.180777777777779</v>
      </c>
      <c r="G64" s="78">
        <f>[1]Maths1!J64</f>
        <v>6.333333333333333</v>
      </c>
      <c r="H64" s="109">
        <f>[1]Maths1!M64</f>
        <v>2</v>
      </c>
      <c r="I64" s="78">
        <f>[1]Phys1!J64</f>
        <v>4.916666666666667</v>
      </c>
      <c r="J64" s="109">
        <f>[1]Phys1!M64</f>
        <v>2</v>
      </c>
      <c r="K64" s="78">
        <f>[1]Chimie1!J64</f>
        <v>5.333333333333333</v>
      </c>
      <c r="L64" s="109">
        <f>[1]Chimie1!M64</f>
        <v>1</v>
      </c>
      <c r="M64" s="110">
        <f>[1]UEF11!P64</f>
        <v>5.5277777777777777</v>
      </c>
      <c r="N64" s="111">
        <f>[1]UEF11!Q64</f>
        <v>0</v>
      </c>
      <c r="O64" s="112">
        <f>[1]UEF11!S64</f>
        <v>2</v>
      </c>
      <c r="P64" s="79">
        <f>[1]TPPhys1!H64</f>
        <v>10.166666666666666</v>
      </c>
      <c r="Q64" s="113">
        <f>[1]TPPhys1!K64</f>
        <v>1</v>
      </c>
      <c r="R64" s="79">
        <f>[1]TPChim1!H64</f>
        <v>14.42</v>
      </c>
      <c r="S64" s="113">
        <f>[1]TPChim1!K64</f>
        <v>1</v>
      </c>
      <c r="T64" s="79">
        <f>[1]BTW!J64</f>
        <v>10.333333333333334</v>
      </c>
      <c r="U64" s="113">
        <f>[1]BTW!M64</f>
        <v>1</v>
      </c>
      <c r="V64" s="114">
        <f>[1]UEM12!P64</f>
        <v>11.453333333333333</v>
      </c>
      <c r="W64" s="111">
        <f>[1]UEM12!Q64</f>
        <v>7</v>
      </c>
      <c r="X64" s="112">
        <f>[1]UEM12!S64</f>
        <v>1</v>
      </c>
      <c r="Y64" s="79">
        <f>'[1]Ph&amp;Ap'!H64</f>
        <v>13</v>
      </c>
      <c r="Z64" s="113">
        <f>'[1]Ph&amp;Ap'!K64</f>
        <v>1</v>
      </c>
      <c r="AA64" s="79">
        <f>[1]Gest!H64</f>
        <v>13</v>
      </c>
      <c r="AB64" s="113">
        <f>[1]Gest!K64</f>
        <v>1</v>
      </c>
      <c r="AC64" s="114">
        <f>[1]UED13!M64</f>
        <v>13</v>
      </c>
      <c r="AD64" s="111">
        <f>[1]UED13!N64</f>
        <v>4</v>
      </c>
      <c r="AE64" s="112">
        <f>[1]UED13!P64</f>
        <v>1</v>
      </c>
      <c r="AF64" s="79">
        <f>[1]TEC1!H64</f>
        <v>13.75</v>
      </c>
      <c r="AG64" s="114">
        <f>[1]UET14!H64</f>
        <v>13.75</v>
      </c>
      <c r="AH64" s="111">
        <f>[1]UET14!I64</f>
        <v>1</v>
      </c>
      <c r="AI64" s="112">
        <f>[1]UET14!L64</f>
        <v>1</v>
      </c>
      <c r="AJ64" s="115">
        <f t="shared" si="0"/>
        <v>8.180777777777779</v>
      </c>
      <c r="AK64" s="116">
        <f t="shared" si="1"/>
        <v>12</v>
      </c>
      <c r="AL64" s="112">
        <f t="shared" si="2"/>
        <v>2</v>
      </c>
      <c r="AM64" s="80" t="str">
        <f t="shared" si="3"/>
        <v xml:space="preserve"> </v>
      </c>
      <c r="AN64" s="117">
        <f t="shared" si="4"/>
        <v>2</v>
      </c>
    </row>
    <row r="65" spans="1:40" ht="13.5" customHeight="1">
      <c r="A65" s="77">
        <v>53</v>
      </c>
      <c r="B65" s="125" t="s">
        <v>172</v>
      </c>
      <c r="C65" s="29" t="s">
        <v>173</v>
      </c>
      <c r="D65" s="30" t="s">
        <v>174</v>
      </c>
      <c r="E65" s="85" t="s">
        <v>160</v>
      </c>
      <c r="F65" s="88">
        <v>9.8339999999999996</v>
      </c>
      <c r="G65" s="78">
        <f>[1]Maths1!J65</f>
        <v>10.5</v>
      </c>
      <c r="H65" s="109">
        <f>[1]Maths1!M65</f>
        <v>1</v>
      </c>
      <c r="I65" s="78">
        <f>[1]Phys1!J65</f>
        <v>8.0833333333333339</v>
      </c>
      <c r="J65" s="109">
        <f>[1]Phys1!M65</f>
        <v>1</v>
      </c>
      <c r="K65" s="78">
        <f>[1]Chimie1!J65</f>
        <v>8.1666666666666661</v>
      </c>
      <c r="L65" s="109">
        <f>[1]Chimie1!M65</f>
        <v>1</v>
      </c>
      <c r="M65" s="110">
        <f>[1]UEF11!P65</f>
        <v>8.9166666666666661</v>
      </c>
      <c r="N65" s="111">
        <f>[1]UEF11!Q65</f>
        <v>6</v>
      </c>
      <c r="O65" s="112">
        <f>[1]UEF11!S65</f>
        <v>1</v>
      </c>
      <c r="P65" s="79">
        <f>[1]TPPhys1!H65</f>
        <v>10.68</v>
      </c>
      <c r="Q65" s="113">
        <f>[1]TPPhys1!K65</f>
        <v>1</v>
      </c>
      <c r="R65" s="79">
        <f>[1]TPChim1!H65</f>
        <v>14.83</v>
      </c>
      <c r="S65" s="113">
        <f>[1]TPChim1!K65</f>
        <v>1</v>
      </c>
      <c r="T65" s="79">
        <f>[1]BTW!J65</f>
        <v>10.083333333333334</v>
      </c>
      <c r="U65" s="113">
        <f>[1]BTW!M65</f>
        <v>1</v>
      </c>
      <c r="V65" s="114">
        <f>[1]UEM12!P65</f>
        <v>11.61</v>
      </c>
      <c r="W65" s="111">
        <f>[1]UEM12!Q65</f>
        <v>7</v>
      </c>
      <c r="X65" s="112">
        <f>[1]UEM12!S65</f>
        <v>1</v>
      </c>
      <c r="Y65" s="79">
        <f>'[1]Ph&amp;Ap'!H65</f>
        <v>10</v>
      </c>
      <c r="Z65" s="113">
        <f>'[1]Ph&amp;Ap'!K65</f>
        <v>1</v>
      </c>
      <c r="AA65" s="79">
        <f>[1]Gest!H65</f>
        <v>11.5</v>
      </c>
      <c r="AB65" s="113">
        <f>[1]Gest!K65</f>
        <v>1</v>
      </c>
      <c r="AC65" s="114">
        <f>[1]UED13!M65</f>
        <v>10.75</v>
      </c>
      <c r="AD65" s="111">
        <f>[1]UED13!N65</f>
        <v>4</v>
      </c>
      <c r="AE65" s="112">
        <f>[1]UED13!P65</f>
        <v>1</v>
      </c>
      <c r="AF65" s="79">
        <f>[1]TEC1!H65</f>
        <v>10.25</v>
      </c>
      <c r="AG65" s="114">
        <f>[1]UET14!H65</f>
        <v>10.25</v>
      </c>
      <c r="AH65" s="111">
        <f>[1]UET14!I65</f>
        <v>1</v>
      </c>
      <c r="AI65" s="112">
        <f>[1]UET14!L65</f>
        <v>1</v>
      </c>
      <c r="AJ65" s="115">
        <f t="shared" si="0"/>
        <v>9.8339999999999996</v>
      </c>
      <c r="AK65" s="116">
        <f t="shared" si="1"/>
        <v>18</v>
      </c>
      <c r="AL65" s="112">
        <f t="shared" si="2"/>
        <v>1</v>
      </c>
      <c r="AM65" s="80" t="str">
        <f t="shared" si="3"/>
        <v xml:space="preserve"> </v>
      </c>
      <c r="AN65" s="117">
        <f t="shared" si="4"/>
        <v>1</v>
      </c>
    </row>
    <row r="66" spans="1:40" ht="13.5" customHeight="1">
      <c r="A66" s="77">
        <v>54</v>
      </c>
      <c r="B66" s="132">
        <v>123006662</v>
      </c>
      <c r="C66" s="29" t="s">
        <v>175</v>
      </c>
      <c r="D66" s="30" t="s">
        <v>176</v>
      </c>
      <c r="E66" s="122" t="s">
        <v>64</v>
      </c>
      <c r="F66" s="88">
        <v>8.8556666666666661</v>
      </c>
      <c r="G66" s="78">
        <f>[1]Maths1!J66</f>
        <v>10.166666666666666</v>
      </c>
      <c r="H66" s="109">
        <f>[1]Maths1!M66</f>
        <v>1</v>
      </c>
      <c r="I66" s="78">
        <f>[1]Phys1!J66</f>
        <v>9.75</v>
      </c>
      <c r="J66" s="109">
        <f>[1]Phys1!M66</f>
        <v>2</v>
      </c>
      <c r="K66" s="78">
        <f>[1]Chimie1!J66</f>
        <v>7.85</v>
      </c>
      <c r="L66" s="109">
        <f>[1]Chimie1!M66</f>
        <v>2</v>
      </c>
      <c r="M66" s="110">
        <f>[1]UEF11!P66</f>
        <v>9.2555555555555546</v>
      </c>
      <c r="N66" s="111">
        <f>[1]UEF11!Q66</f>
        <v>6</v>
      </c>
      <c r="O66" s="112">
        <f>[1]UEF11!S66</f>
        <v>2</v>
      </c>
      <c r="P66" s="79">
        <f>[1]TPPhys1!H66</f>
        <v>11.16</v>
      </c>
      <c r="Q66" s="113">
        <f>[1]TPPhys1!K66</f>
        <v>1</v>
      </c>
      <c r="R66" s="79">
        <f>[1]TPChim1!H66</f>
        <v>12.879999999999999</v>
      </c>
      <c r="S66" s="113">
        <f>[1]TPChim1!K66</f>
        <v>1</v>
      </c>
      <c r="T66" s="79">
        <f>[1]BTW!J66</f>
        <v>7.5</v>
      </c>
      <c r="U66" s="113">
        <f>[1]BTW!M66</f>
        <v>1</v>
      </c>
      <c r="V66" s="114">
        <f>[1]UEM12!P66</f>
        <v>10.082857142857142</v>
      </c>
      <c r="W66" s="111">
        <f>[1]UEM12!Q66</f>
        <v>7</v>
      </c>
      <c r="X66" s="112">
        <f>[1]UEM12!S66</f>
        <v>1</v>
      </c>
      <c r="Y66" s="79">
        <f>'[1]Ph&amp;Ap'!H66</f>
        <v>13</v>
      </c>
      <c r="Z66" s="113">
        <f>'[1]Ph&amp;Ap'!K66</f>
        <v>1</v>
      </c>
      <c r="AA66" s="79">
        <f>[1]Gest!H66</f>
        <v>13</v>
      </c>
      <c r="AB66" s="113">
        <f>[1]Gest!K66</f>
        <v>1</v>
      </c>
      <c r="AC66" s="114">
        <f>[1]UED13!M66</f>
        <v>13</v>
      </c>
      <c r="AD66" s="111">
        <f>[1]UED13!N66</f>
        <v>4</v>
      </c>
      <c r="AE66" s="112">
        <f>[1]UED13!P66</f>
        <v>1</v>
      </c>
      <c r="AF66" s="79">
        <f>[1]TEC1!H66</f>
        <v>10.75</v>
      </c>
      <c r="AG66" s="114">
        <f>[1]UET14!H66</f>
        <v>10.75</v>
      </c>
      <c r="AH66" s="111">
        <f>[1]UET14!I66</f>
        <v>1</v>
      </c>
      <c r="AI66" s="112">
        <f>[1]UET14!L66</f>
        <v>1</v>
      </c>
      <c r="AJ66" s="115">
        <f t="shared" si="0"/>
        <v>9.9976666666666674</v>
      </c>
      <c r="AK66" s="116">
        <f t="shared" si="1"/>
        <v>30</v>
      </c>
      <c r="AL66" s="112">
        <f t="shared" si="2"/>
        <v>2</v>
      </c>
      <c r="AM66" s="80" t="str">
        <f t="shared" si="3"/>
        <v>S1 validé</v>
      </c>
      <c r="AN66" s="117">
        <f t="shared" si="4"/>
        <v>2</v>
      </c>
    </row>
    <row r="67" spans="1:40" ht="13.5" customHeight="1">
      <c r="A67" s="77">
        <v>55</v>
      </c>
      <c r="B67" s="108">
        <v>123000696</v>
      </c>
      <c r="C67" s="29" t="s">
        <v>177</v>
      </c>
      <c r="D67" s="30" t="s">
        <v>178</v>
      </c>
      <c r="E67" s="123" t="s">
        <v>179</v>
      </c>
      <c r="F67" s="88">
        <v>9.6755555555555546</v>
      </c>
      <c r="G67" s="78">
        <f>[1]Maths1!J67</f>
        <v>11.25</v>
      </c>
      <c r="H67" s="109">
        <f>[1]Maths1!M67</f>
        <v>1</v>
      </c>
      <c r="I67" s="78">
        <f>[1]Phys1!J67</f>
        <v>3.6666666666666665</v>
      </c>
      <c r="J67" s="109">
        <f>[1]Phys1!M67</f>
        <v>1</v>
      </c>
      <c r="K67" s="78">
        <f>[1]Chimie1!J67</f>
        <v>10.083333333333334</v>
      </c>
      <c r="L67" s="109">
        <f>[1]Chimie1!M67</f>
        <v>1</v>
      </c>
      <c r="M67" s="110">
        <f>[1]UEF11!P67</f>
        <v>8.3333333333333339</v>
      </c>
      <c r="N67" s="111">
        <f>[1]UEF11!Q67</f>
        <v>12</v>
      </c>
      <c r="O67" s="112">
        <f>[1]UEF11!S67</f>
        <v>1</v>
      </c>
      <c r="P67" s="79">
        <f>[1]TPPhys1!H67</f>
        <v>5.5033333333333339</v>
      </c>
      <c r="Q67" s="113">
        <f>[1]TPPhys1!K67</f>
        <v>1</v>
      </c>
      <c r="R67" s="79">
        <f>[1]TPChim1!H67</f>
        <v>10.629999999999999</v>
      </c>
      <c r="S67" s="113">
        <f>[1]TPChim1!K67</f>
        <v>1</v>
      </c>
      <c r="T67" s="79">
        <f>[1]BTW!J67</f>
        <v>11.666666666666666</v>
      </c>
      <c r="U67" s="113">
        <f>[1]BTW!M67</f>
        <v>1</v>
      </c>
      <c r="V67" s="114">
        <f>[1]UEM12!P67</f>
        <v>9.6095238095238091</v>
      </c>
      <c r="W67" s="111">
        <f>[1]UEM12!Q67</f>
        <v>5</v>
      </c>
      <c r="X67" s="112">
        <f>[1]UEM12!S67</f>
        <v>1</v>
      </c>
      <c r="Y67" s="79">
        <f>'[1]Ph&amp;Ap'!H67</f>
        <v>11.5</v>
      </c>
      <c r="Z67" s="113">
        <f>'[1]Ph&amp;Ap'!K67</f>
        <v>1</v>
      </c>
      <c r="AA67" s="79">
        <f>[1]Gest!H67</f>
        <v>16</v>
      </c>
      <c r="AB67" s="113">
        <f>[1]Gest!K67</f>
        <v>1</v>
      </c>
      <c r="AC67" s="114">
        <f>[1]UED13!M67</f>
        <v>13.75</v>
      </c>
      <c r="AD67" s="111">
        <f>[1]UED13!N67</f>
        <v>4</v>
      </c>
      <c r="AE67" s="112">
        <f>[1]UED13!P67</f>
        <v>1</v>
      </c>
      <c r="AF67" s="79">
        <f>[1]TEC1!H67</f>
        <v>18</v>
      </c>
      <c r="AG67" s="114">
        <f>[1]UET14!H67</f>
        <v>18</v>
      </c>
      <c r="AH67" s="111">
        <f>[1]UET14!I67</f>
        <v>1</v>
      </c>
      <c r="AI67" s="112">
        <f>[1]UET14!L67</f>
        <v>1</v>
      </c>
      <c r="AJ67" s="115">
        <f t="shared" si="0"/>
        <v>9.6755555555555546</v>
      </c>
      <c r="AK67" s="116">
        <f t="shared" si="1"/>
        <v>22</v>
      </c>
      <c r="AL67" s="112">
        <f t="shared" si="2"/>
        <v>1</v>
      </c>
      <c r="AM67" s="80" t="str">
        <f t="shared" si="3"/>
        <v xml:space="preserve"> </v>
      </c>
      <c r="AN67" s="117">
        <f t="shared" si="4"/>
        <v>1</v>
      </c>
    </row>
    <row r="68" spans="1:40" ht="13.5" customHeight="1">
      <c r="A68" s="77">
        <v>56</v>
      </c>
      <c r="B68" s="108">
        <v>123003263</v>
      </c>
      <c r="C68" s="29" t="s">
        <v>180</v>
      </c>
      <c r="D68" s="30" t="s">
        <v>181</v>
      </c>
      <c r="E68" s="85" t="s">
        <v>41</v>
      </c>
      <c r="F68" s="88">
        <v>9.7106666666666683</v>
      </c>
      <c r="G68" s="78">
        <f>[1]Maths1!J68</f>
        <v>10.833333333333334</v>
      </c>
      <c r="H68" s="109">
        <f>[1]Maths1!M68</f>
        <v>1</v>
      </c>
      <c r="I68" s="78">
        <f>[1]Phys1!J68</f>
        <v>7.6</v>
      </c>
      <c r="J68" s="109">
        <f>[1]Phys1!M68</f>
        <v>2</v>
      </c>
      <c r="K68" s="78">
        <f>[1]Chimie1!J68</f>
        <v>7.333333333333333</v>
      </c>
      <c r="L68" s="109">
        <f>[1]Chimie1!M68</f>
        <v>1</v>
      </c>
      <c r="M68" s="110">
        <f>[1]UEF11!P68</f>
        <v>8.5888888888888886</v>
      </c>
      <c r="N68" s="111">
        <f>[1]UEF11!Q68</f>
        <v>6</v>
      </c>
      <c r="O68" s="112">
        <f>[1]UEF11!S68</f>
        <v>2</v>
      </c>
      <c r="P68" s="79">
        <f>[1]TPPhys1!H68</f>
        <v>12.91</v>
      </c>
      <c r="Q68" s="113">
        <f>[1]TPPhys1!K68</f>
        <v>1</v>
      </c>
      <c r="R68" s="79">
        <f>[1]TPChim1!H68</f>
        <v>14</v>
      </c>
      <c r="S68" s="113">
        <f>[1]TPChim1!K68</f>
        <v>1</v>
      </c>
      <c r="T68" s="79">
        <f>[1]BTW!J68</f>
        <v>11.666666666666666</v>
      </c>
      <c r="U68" s="113">
        <f>[1]BTW!M68</f>
        <v>1</v>
      </c>
      <c r="V68" s="114">
        <f>[1]UEM12!P68</f>
        <v>12.688571428571427</v>
      </c>
      <c r="W68" s="111">
        <f>[1]UEM12!Q68</f>
        <v>7</v>
      </c>
      <c r="X68" s="112">
        <f>[1]UEM12!S68</f>
        <v>1</v>
      </c>
      <c r="Y68" s="79">
        <f>'[1]Ph&amp;Ap'!H68</f>
        <v>12.5</v>
      </c>
      <c r="Z68" s="113">
        <f>'[1]Ph&amp;Ap'!K68</f>
        <v>1</v>
      </c>
      <c r="AA68" s="79">
        <f>[1]Gest!H68</f>
        <v>10</v>
      </c>
      <c r="AB68" s="113">
        <f>[1]Gest!K68</f>
        <v>1</v>
      </c>
      <c r="AC68" s="114">
        <f>[1]UED13!M68</f>
        <v>11.25</v>
      </c>
      <c r="AD68" s="111">
        <f>[1]UED13!N68</f>
        <v>4</v>
      </c>
      <c r="AE68" s="112">
        <f>[1]UED13!P68</f>
        <v>1</v>
      </c>
      <c r="AF68" s="79">
        <f>[1]TEC1!H68</f>
        <v>11.5</v>
      </c>
      <c r="AG68" s="114">
        <f>[1]UET14!H68</f>
        <v>11.5</v>
      </c>
      <c r="AH68" s="111">
        <f>[1]UET14!I68</f>
        <v>1</v>
      </c>
      <c r="AI68" s="112">
        <f>[1]UET14!L68</f>
        <v>1</v>
      </c>
      <c r="AJ68" s="115">
        <f t="shared" si="0"/>
        <v>9.9973333333333319</v>
      </c>
      <c r="AK68" s="116">
        <f t="shared" si="1"/>
        <v>30</v>
      </c>
      <c r="AL68" s="112">
        <f t="shared" si="2"/>
        <v>2</v>
      </c>
      <c r="AM68" s="80" t="str">
        <f t="shared" si="3"/>
        <v>S1 validé</v>
      </c>
      <c r="AN68" s="117">
        <f t="shared" si="4"/>
        <v>2</v>
      </c>
    </row>
    <row r="69" spans="1:40" ht="13.5" customHeight="1">
      <c r="A69" s="77">
        <v>57</v>
      </c>
      <c r="B69" s="125">
        <v>123005470</v>
      </c>
      <c r="C69" s="29" t="s">
        <v>182</v>
      </c>
      <c r="D69" s="30" t="s">
        <v>167</v>
      </c>
      <c r="E69" s="85" t="s">
        <v>41</v>
      </c>
      <c r="F69" s="88">
        <v>8.9030000000000005</v>
      </c>
      <c r="G69" s="78">
        <f>[1]Maths1!J69</f>
        <v>7.666666666666667</v>
      </c>
      <c r="H69" s="109">
        <f>[1]Maths1!M69</f>
        <v>1</v>
      </c>
      <c r="I69" s="78">
        <f>[1]Phys1!J69</f>
        <v>7.75</v>
      </c>
      <c r="J69" s="109">
        <f>[1]Phys1!M69</f>
        <v>1</v>
      </c>
      <c r="K69" s="78">
        <f>[1]Chimie1!J69</f>
        <v>8.5</v>
      </c>
      <c r="L69" s="109">
        <f>[1]Chimie1!M69</f>
        <v>1</v>
      </c>
      <c r="M69" s="110">
        <f>[1]UEF11!P69</f>
        <v>7.9722222222222223</v>
      </c>
      <c r="N69" s="111">
        <f>[1]UEF11!Q69</f>
        <v>0</v>
      </c>
      <c r="O69" s="112">
        <f>[1]UEF11!S69</f>
        <v>1</v>
      </c>
      <c r="P69" s="79">
        <f>[1]TPPhys1!H69</f>
        <v>8.92</v>
      </c>
      <c r="Q69" s="113">
        <f>[1]TPPhys1!K69</f>
        <v>1</v>
      </c>
      <c r="R69" s="79">
        <f>[1]TPChim1!H69</f>
        <v>13.375</v>
      </c>
      <c r="S69" s="113">
        <f>[1]TPChim1!K69</f>
        <v>1</v>
      </c>
      <c r="T69" s="79">
        <f>[1]BTW!J69</f>
        <v>8.6666666666666661</v>
      </c>
      <c r="U69" s="113">
        <f>[1]BTW!M69</f>
        <v>1</v>
      </c>
      <c r="V69" s="114">
        <f>[1]UEM12!P69</f>
        <v>10.084285714285715</v>
      </c>
      <c r="W69" s="111">
        <f>[1]UEM12!Q69</f>
        <v>7</v>
      </c>
      <c r="X69" s="112">
        <f>[1]UEM12!S69</f>
        <v>1</v>
      </c>
      <c r="Y69" s="79">
        <f>'[1]Ph&amp;Ap'!H69</f>
        <v>12.5</v>
      </c>
      <c r="Z69" s="113">
        <f>'[1]Ph&amp;Ap'!K69</f>
        <v>1</v>
      </c>
      <c r="AA69" s="79">
        <f>[1]Gest!H69</f>
        <v>8.5</v>
      </c>
      <c r="AB69" s="113">
        <f>[1]Gest!K69</f>
        <v>1</v>
      </c>
      <c r="AC69" s="114">
        <f>[1]UED13!M69</f>
        <v>10.5</v>
      </c>
      <c r="AD69" s="111">
        <f>[1]UED13!N69</f>
        <v>4</v>
      </c>
      <c r="AE69" s="112">
        <f>[1]UED13!P69</f>
        <v>1</v>
      </c>
      <c r="AF69" s="79">
        <f>[1]TEC1!H69</f>
        <v>11</v>
      </c>
      <c r="AG69" s="114">
        <f>[1]UET14!H69</f>
        <v>11</v>
      </c>
      <c r="AH69" s="111">
        <f>[1]UET14!I69</f>
        <v>1</v>
      </c>
      <c r="AI69" s="112">
        <f>[1]UET14!L69</f>
        <v>1</v>
      </c>
      <c r="AJ69" s="115">
        <f t="shared" si="0"/>
        <v>8.9030000000000005</v>
      </c>
      <c r="AK69" s="116">
        <f t="shared" si="1"/>
        <v>12</v>
      </c>
      <c r="AL69" s="112">
        <f t="shared" si="2"/>
        <v>1</v>
      </c>
      <c r="AM69" s="80" t="str">
        <f t="shared" si="3"/>
        <v xml:space="preserve"> </v>
      </c>
      <c r="AN69" s="117">
        <f t="shared" si="4"/>
        <v>1</v>
      </c>
    </row>
    <row r="70" spans="1:40" ht="13.5" customHeight="1">
      <c r="A70" s="77">
        <v>58</v>
      </c>
      <c r="B70" s="119" t="s">
        <v>183</v>
      </c>
      <c r="C70" s="120" t="s">
        <v>184</v>
      </c>
      <c r="D70" s="121" t="s">
        <v>185</v>
      </c>
      <c r="E70" s="35" t="s">
        <v>130</v>
      </c>
      <c r="F70" s="88">
        <v>9.0080000000000009</v>
      </c>
      <c r="G70" s="78">
        <f>[1]Maths1!J70</f>
        <v>10.333333333333334</v>
      </c>
      <c r="H70" s="109">
        <f>[1]Maths1!M70</f>
        <v>1</v>
      </c>
      <c r="I70" s="78">
        <f>[1]Phys1!J70</f>
        <v>12.1</v>
      </c>
      <c r="J70" s="109">
        <f>[1]Phys1!M70</f>
        <v>2</v>
      </c>
      <c r="K70" s="78">
        <f>[1]Chimie1!J70</f>
        <v>10</v>
      </c>
      <c r="L70" s="109">
        <f>[1]Chimie1!M70</f>
        <v>1</v>
      </c>
      <c r="M70" s="110">
        <f>[1]UEF11!P70</f>
        <v>10.811111111111112</v>
      </c>
      <c r="N70" s="111">
        <f>[1]UEF11!Q70</f>
        <v>18</v>
      </c>
      <c r="O70" s="112">
        <f>[1]UEF11!S70</f>
        <v>2</v>
      </c>
      <c r="P70" s="79">
        <f>[1]TPPhys1!H70</f>
        <v>10</v>
      </c>
      <c r="Q70" s="113">
        <f>[1]TPPhys1!K70</f>
        <v>1</v>
      </c>
      <c r="R70" s="79">
        <f>[1]TPChim1!H70</f>
        <v>10.620000000000001</v>
      </c>
      <c r="S70" s="113">
        <f>[1]TPChim1!K70</f>
        <v>1</v>
      </c>
      <c r="T70" s="79">
        <f>[1]BTW!J70</f>
        <v>5</v>
      </c>
      <c r="U70" s="113">
        <f>[1]BTW!M70</f>
        <v>1</v>
      </c>
      <c r="V70" s="114">
        <f>[1]UEM12!P70</f>
        <v>8.0342857142857138</v>
      </c>
      <c r="W70" s="111">
        <f>[1]UEM12!Q70</f>
        <v>4</v>
      </c>
      <c r="X70" s="112">
        <f>[1]UEM12!S70</f>
        <v>1</v>
      </c>
      <c r="Y70" s="79">
        <f>'[1]Ph&amp;Ap'!H70</f>
        <v>10</v>
      </c>
      <c r="Z70" s="113">
        <f>'[1]Ph&amp;Ap'!K70</f>
        <v>2</v>
      </c>
      <c r="AA70" s="79">
        <f>[1]Gest!H70</f>
        <v>11</v>
      </c>
      <c r="AB70" s="113">
        <f>[1]Gest!K70</f>
        <v>1</v>
      </c>
      <c r="AC70" s="114">
        <f>[1]UED13!M70</f>
        <v>10.5</v>
      </c>
      <c r="AD70" s="111">
        <f>[1]UED13!N70</f>
        <v>4</v>
      </c>
      <c r="AE70" s="112">
        <f>[1]UED13!P70</f>
        <v>2</v>
      </c>
      <c r="AF70" s="79">
        <f>[1]TEC1!H70</f>
        <v>12</v>
      </c>
      <c r="AG70" s="114">
        <f>[1]UET14!H70</f>
        <v>12</v>
      </c>
      <c r="AH70" s="111">
        <f>[1]UET14!I70</f>
        <v>1</v>
      </c>
      <c r="AI70" s="112">
        <f>[1]UET14!L70</f>
        <v>1</v>
      </c>
      <c r="AJ70" s="115">
        <f t="shared" si="0"/>
        <v>10.161333333333335</v>
      </c>
      <c r="AK70" s="116">
        <f t="shared" si="1"/>
        <v>30</v>
      </c>
      <c r="AL70" s="112">
        <f t="shared" si="2"/>
        <v>2</v>
      </c>
      <c r="AM70" s="80" t="str">
        <f t="shared" si="3"/>
        <v>S1 validé</v>
      </c>
      <c r="AN70" s="117">
        <f t="shared" si="4"/>
        <v>2</v>
      </c>
    </row>
    <row r="71" spans="1:40" ht="13.5" customHeight="1">
      <c r="A71" s="77">
        <v>59</v>
      </c>
      <c r="B71" s="108" t="s">
        <v>186</v>
      </c>
      <c r="C71" s="29" t="s">
        <v>187</v>
      </c>
      <c r="D71" s="30" t="s">
        <v>188</v>
      </c>
      <c r="E71" s="127" t="s">
        <v>56</v>
      </c>
      <c r="F71" s="88">
        <v>9.251833333333332</v>
      </c>
      <c r="G71" s="78">
        <f>[1]Maths1!J71</f>
        <v>9.15</v>
      </c>
      <c r="H71" s="109">
        <f>[1]Maths1!M71</f>
        <v>1</v>
      </c>
      <c r="I71" s="78">
        <f>[1]Phys1!J71</f>
        <v>10</v>
      </c>
      <c r="J71" s="109">
        <f>[1]Phys1!M71</f>
        <v>2</v>
      </c>
      <c r="K71" s="78">
        <f>[1]Chimie1!J71</f>
        <v>10.003333333333334</v>
      </c>
      <c r="L71" s="109">
        <f>[1]Chimie1!M71</f>
        <v>1</v>
      </c>
      <c r="M71" s="110">
        <f>[1]UEF11!P71</f>
        <v>9.7177777777777781</v>
      </c>
      <c r="N71" s="111">
        <f>[1]UEF11!Q71</f>
        <v>12</v>
      </c>
      <c r="O71" s="112">
        <f>[1]UEF11!S71</f>
        <v>2</v>
      </c>
      <c r="P71" s="79">
        <f>[1]TPPhys1!H71</f>
        <v>11.33</v>
      </c>
      <c r="Q71" s="113">
        <f>[1]TPPhys1!K71</f>
        <v>1</v>
      </c>
      <c r="R71" s="79">
        <f>[1]TPChim1!H71</f>
        <v>10.0625</v>
      </c>
      <c r="S71" s="113">
        <f>[1]TPChim1!K71</f>
        <v>1</v>
      </c>
      <c r="T71" s="79">
        <f>[1]BTW!J71</f>
        <v>10.333333333333334</v>
      </c>
      <c r="U71" s="113">
        <f>[1]BTW!M71</f>
        <v>1</v>
      </c>
      <c r="V71" s="114">
        <f>[1]UEM12!P71</f>
        <v>10.540714285714285</v>
      </c>
      <c r="W71" s="111">
        <f>[1]UEM12!Q71</f>
        <v>7</v>
      </c>
      <c r="X71" s="112">
        <f>[1]UEM12!S71</f>
        <v>1</v>
      </c>
      <c r="Y71" s="79">
        <f>'[1]Ph&amp;Ap'!H71</f>
        <v>12</v>
      </c>
      <c r="Z71" s="113">
        <f>'[1]Ph&amp;Ap'!K71</f>
        <v>1</v>
      </c>
      <c r="AA71" s="79">
        <f>[1]Gest!H71</f>
        <v>10.5</v>
      </c>
      <c r="AB71" s="113">
        <f>[1]Gest!K71</f>
        <v>1</v>
      </c>
      <c r="AC71" s="114">
        <f>[1]UED13!M71</f>
        <v>11.25</v>
      </c>
      <c r="AD71" s="111">
        <f>[1]UED13!N71</f>
        <v>4</v>
      </c>
      <c r="AE71" s="112">
        <f>[1]UED13!P71</f>
        <v>1</v>
      </c>
      <c r="AF71" s="79">
        <f>[1]TEC1!H71</f>
        <v>14.25</v>
      </c>
      <c r="AG71" s="114">
        <f>[1]UET14!H71</f>
        <v>14.25</v>
      </c>
      <c r="AH71" s="111">
        <f>[1]UET14!I71</f>
        <v>1</v>
      </c>
      <c r="AI71" s="112">
        <f>[1]UET14!L71</f>
        <v>1</v>
      </c>
      <c r="AJ71" s="115">
        <f t="shared" si="0"/>
        <v>10.265166666666667</v>
      </c>
      <c r="AK71" s="116">
        <f t="shared" si="1"/>
        <v>30</v>
      </c>
      <c r="AL71" s="112">
        <f t="shared" si="2"/>
        <v>2</v>
      </c>
      <c r="AM71" s="80" t="str">
        <f t="shared" si="3"/>
        <v>S1 validé</v>
      </c>
      <c r="AN71" s="117">
        <f t="shared" si="4"/>
        <v>2</v>
      </c>
    </row>
    <row r="72" spans="1:40" ht="13.5" customHeight="1">
      <c r="A72" s="77">
        <v>60</v>
      </c>
      <c r="B72" s="125" t="s">
        <v>189</v>
      </c>
      <c r="C72" s="29" t="s">
        <v>190</v>
      </c>
      <c r="D72" s="30" t="s">
        <v>176</v>
      </c>
      <c r="E72" s="85" t="s">
        <v>41</v>
      </c>
      <c r="F72" s="88">
        <v>6.9664444444444449</v>
      </c>
      <c r="G72" s="78">
        <f>[1]Maths1!J72</f>
        <v>10</v>
      </c>
      <c r="H72" s="109">
        <f>[1]Maths1!M72</f>
        <v>2</v>
      </c>
      <c r="I72" s="78">
        <f>[1]Phys1!J72</f>
        <v>11.45</v>
      </c>
      <c r="J72" s="109">
        <f>[1]Phys1!M72</f>
        <v>2</v>
      </c>
      <c r="K72" s="78">
        <f>[1]Chimie1!J72</f>
        <v>10</v>
      </c>
      <c r="L72" s="109">
        <f>[1]Chimie1!M72</f>
        <v>2</v>
      </c>
      <c r="M72" s="110">
        <f>[1]UEF11!P72</f>
        <v>10.483333333333333</v>
      </c>
      <c r="N72" s="111">
        <f>[1]UEF11!Q72</f>
        <v>18</v>
      </c>
      <c r="O72" s="112">
        <f>[1]UEF11!S72</f>
        <v>2</v>
      </c>
      <c r="P72" s="79">
        <f>[1]TPPhys1!H72</f>
        <v>10.33</v>
      </c>
      <c r="Q72" s="113">
        <f>[1]TPPhys1!K72</f>
        <v>1</v>
      </c>
      <c r="R72" s="79">
        <f>[1]TPChim1!H72</f>
        <v>13.916666666666668</v>
      </c>
      <c r="S72" s="113">
        <f>[1]TPChim1!K72</f>
        <v>1</v>
      </c>
      <c r="T72" s="79">
        <f>[1]BTW!J72</f>
        <v>8.8333333333333339</v>
      </c>
      <c r="U72" s="113">
        <f>[1]BTW!M72</f>
        <v>1</v>
      </c>
      <c r="V72" s="114">
        <f>[1]UEM12!P72</f>
        <v>10.713333333333335</v>
      </c>
      <c r="W72" s="111">
        <f>[1]UEM12!Q72</f>
        <v>7</v>
      </c>
      <c r="X72" s="112">
        <f>[1]UEM12!S72</f>
        <v>1</v>
      </c>
      <c r="Y72" s="79">
        <f>'[1]Ph&amp;Ap'!H72</f>
        <v>10</v>
      </c>
      <c r="Z72" s="113">
        <f>'[1]Ph&amp;Ap'!K72</f>
        <v>1</v>
      </c>
      <c r="AA72" s="79">
        <f>[1]Gest!H72</f>
        <v>10</v>
      </c>
      <c r="AB72" s="113">
        <f>[1]Gest!K72</f>
        <v>1</v>
      </c>
      <c r="AC72" s="114">
        <f>[1]UED13!M72</f>
        <v>10</v>
      </c>
      <c r="AD72" s="111">
        <f>[1]UED13!N72</f>
        <v>4</v>
      </c>
      <c r="AE72" s="112">
        <f>[1]UED13!P72</f>
        <v>1</v>
      </c>
      <c r="AF72" s="79">
        <f>[1]TEC1!H72</f>
        <v>10</v>
      </c>
      <c r="AG72" s="114">
        <f>[1]UET14!H72</f>
        <v>10</v>
      </c>
      <c r="AH72" s="111">
        <f>[1]UET14!I72</f>
        <v>1</v>
      </c>
      <c r="AI72" s="112">
        <f>[1]UET14!L72</f>
        <v>1</v>
      </c>
      <c r="AJ72" s="115">
        <f t="shared" si="0"/>
        <v>10.456444444444445</v>
      </c>
      <c r="AK72" s="116">
        <f t="shared" si="1"/>
        <v>30</v>
      </c>
      <c r="AL72" s="112">
        <f t="shared" si="2"/>
        <v>2</v>
      </c>
      <c r="AM72" s="80" t="str">
        <f t="shared" si="3"/>
        <v>S1 validé</v>
      </c>
      <c r="AN72" s="117">
        <f t="shared" si="4"/>
        <v>2</v>
      </c>
    </row>
    <row r="73" spans="1:40" ht="13.5" customHeight="1">
      <c r="A73" s="77">
        <v>61</v>
      </c>
      <c r="B73" s="108" t="s">
        <v>191</v>
      </c>
      <c r="C73" s="29" t="s">
        <v>192</v>
      </c>
      <c r="D73" s="30" t="s">
        <v>73</v>
      </c>
      <c r="E73" s="85" t="s">
        <v>41</v>
      </c>
      <c r="F73" s="88">
        <v>8</v>
      </c>
      <c r="G73" s="78">
        <f>[1]Maths1!J73</f>
        <v>9.75</v>
      </c>
      <c r="H73" s="109">
        <f>[1]Maths1!M73</f>
        <v>2</v>
      </c>
      <c r="I73" s="78">
        <f>[1]Phys1!J73</f>
        <v>8.4</v>
      </c>
      <c r="J73" s="109">
        <f>[1]Phys1!M73</f>
        <v>2</v>
      </c>
      <c r="K73" s="78">
        <f>[1]Chimie1!J73</f>
        <v>10</v>
      </c>
      <c r="L73" s="109">
        <f>[1]Chimie1!M73</f>
        <v>1</v>
      </c>
      <c r="M73" s="110">
        <f>[1]UEF11!P73</f>
        <v>9.3833333333333329</v>
      </c>
      <c r="N73" s="111">
        <f>[1]UEF11!Q73</f>
        <v>6</v>
      </c>
      <c r="O73" s="112">
        <f>[1]UEF11!S73</f>
        <v>2</v>
      </c>
      <c r="P73" s="79">
        <f>[1]TPPhys1!H73</f>
        <v>12</v>
      </c>
      <c r="Q73" s="113">
        <f>[1]TPPhys1!K73</f>
        <v>1</v>
      </c>
      <c r="R73" s="79">
        <f>[1]TPChim1!H73</f>
        <v>13</v>
      </c>
      <c r="S73" s="113">
        <f>[1]TPChim1!K73</f>
        <v>1</v>
      </c>
      <c r="T73" s="79">
        <f>[1]BTW!J73</f>
        <v>9.5</v>
      </c>
      <c r="U73" s="113">
        <f>[1]BTW!M73</f>
        <v>1</v>
      </c>
      <c r="V73" s="114">
        <f>[1]UEM12!P73</f>
        <v>11.214285714285714</v>
      </c>
      <c r="W73" s="111">
        <f>[1]UEM12!Q73</f>
        <v>7</v>
      </c>
      <c r="X73" s="112">
        <f>[1]UEM12!S73</f>
        <v>1</v>
      </c>
      <c r="Y73" s="79">
        <f>'[1]Ph&amp;Ap'!H73</f>
        <v>10</v>
      </c>
      <c r="Z73" s="113">
        <f>'[1]Ph&amp;Ap'!K73</f>
        <v>1</v>
      </c>
      <c r="AA73" s="79">
        <f>[1]Gest!H73</f>
        <v>11</v>
      </c>
      <c r="AB73" s="113">
        <f>[1]Gest!K73</f>
        <v>1</v>
      </c>
      <c r="AC73" s="114">
        <f>[1]UED13!M73</f>
        <v>10.5</v>
      </c>
      <c r="AD73" s="111">
        <f>[1]UED13!N73</f>
        <v>4</v>
      </c>
      <c r="AE73" s="112">
        <f>[1]UED13!P73</f>
        <v>1</v>
      </c>
      <c r="AF73" s="79">
        <f>[1]TEC1!H73</f>
        <v>10.5</v>
      </c>
      <c r="AG73" s="114">
        <f>[1]UET14!H73</f>
        <v>10.5</v>
      </c>
      <c r="AH73" s="111">
        <f>[1]UET14!I73</f>
        <v>1</v>
      </c>
      <c r="AI73" s="112">
        <f>[1]UET14!L73</f>
        <v>1</v>
      </c>
      <c r="AJ73" s="115">
        <f t="shared" si="0"/>
        <v>9.9966666666666661</v>
      </c>
      <c r="AK73" s="116">
        <f t="shared" si="1"/>
        <v>30</v>
      </c>
      <c r="AL73" s="112">
        <f t="shared" si="2"/>
        <v>2</v>
      </c>
      <c r="AM73" s="80" t="str">
        <f t="shared" si="3"/>
        <v>S1 validé</v>
      </c>
      <c r="AN73" s="117">
        <f t="shared" si="4"/>
        <v>2</v>
      </c>
    </row>
    <row r="74" spans="1:40" ht="13.5" customHeight="1">
      <c r="A74" s="77">
        <v>62</v>
      </c>
      <c r="B74" s="125" t="s">
        <v>193</v>
      </c>
      <c r="C74" s="29" t="s">
        <v>194</v>
      </c>
      <c r="D74" s="30" t="s">
        <v>32</v>
      </c>
      <c r="E74" s="85" t="s">
        <v>41</v>
      </c>
      <c r="F74" s="88">
        <v>10.318222222222223</v>
      </c>
      <c r="G74" s="78">
        <f>[1]Maths1!J74</f>
        <v>9.9499999999999993</v>
      </c>
      <c r="H74" s="109">
        <f>[1]Maths1!M74</f>
        <v>1</v>
      </c>
      <c r="I74" s="78">
        <f>[1]Phys1!J74</f>
        <v>10.5</v>
      </c>
      <c r="J74" s="109">
        <f>[1]Phys1!M74</f>
        <v>1</v>
      </c>
      <c r="K74" s="78">
        <f>[1]Chimie1!J74</f>
        <v>9.5500000000000007</v>
      </c>
      <c r="L74" s="109">
        <f>[1]Chimie1!M74</f>
        <v>1</v>
      </c>
      <c r="M74" s="110">
        <f>[1]UEF11!P74</f>
        <v>10</v>
      </c>
      <c r="N74" s="111">
        <f>[1]UEF11!Q74</f>
        <v>18</v>
      </c>
      <c r="O74" s="112">
        <f>[1]UEF11!S74</f>
        <v>1</v>
      </c>
      <c r="P74" s="79">
        <f>[1]TPPhys1!H74</f>
        <v>13.583333333333332</v>
      </c>
      <c r="Q74" s="113">
        <f>[1]TPPhys1!K74</f>
        <v>1</v>
      </c>
      <c r="R74" s="79">
        <f>[1]TPChim1!H74</f>
        <v>11.190000000000001</v>
      </c>
      <c r="S74" s="113">
        <f>[1]TPChim1!K74</f>
        <v>1</v>
      </c>
      <c r="T74" s="79">
        <f>[1]BTW!J74</f>
        <v>11.666666666666666</v>
      </c>
      <c r="U74" s="113">
        <f>[1]BTW!M74</f>
        <v>1</v>
      </c>
      <c r="V74" s="114">
        <f>[1]UEM12!P74</f>
        <v>12.078095238095239</v>
      </c>
      <c r="W74" s="111">
        <f>[1]UEM12!Q74</f>
        <v>7</v>
      </c>
      <c r="X74" s="112">
        <f>[1]UEM12!S74</f>
        <v>1</v>
      </c>
      <c r="Y74" s="79">
        <f>'[1]Ph&amp;Ap'!H74</f>
        <v>9.5</v>
      </c>
      <c r="Z74" s="113">
        <f>'[1]Ph&amp;Ap'!K74</f>
        <v>1</v>
      </c>
      <c r="AA74" s="79">
        <f>[1]Gest!H74</f>
        <v>15</v>
      </c>
      <c r="AB74" s="113">
        <f>[1]Gest!K74</f>
        <v>1</v>
      </c>
      <c r="AC74" s="114">
        <f>[1]UED13!M74</f>
        <v>12.25</v>
      </c>
      <c r="AD74" s="111">
        <f>[1]UED13!N74</f>
        <v>4</v>
      </c>
      <c r="AE74" s="112">
        <f>[1]UED13!P74</f>
        <v>1</v>
      </c>
      <c r="AF74" s="79">
        <f>[1]TEC1!H74</f>
        <v>10</v>
      </c>
      <c r="AG74" s="114">
        <f>[1]UET14!H74</f>
        <v>10</v>
      </c>
      <c r="AH74" s="111">
        <f>[1]UET14!I74</f>
        <v>1</v>
      </c>
      <c r="AI74" s="112">
        <f>[1]UET14!L74</f>
        <v>1</v>
      </c>
      <c r="AJ74" s="115">
        <f t="shared" si="0"/>
        <v>10.78488888888889</v>
      </c>
      <c r="AK74" s="116">
        <f t="shared" si="1"/>
        <v>30</v>
      </c>
      <c r="AL74" s="112">
        <f t="shared" si="2"/>
        <v>1</v>
      </c>
      <c r="AM74" s="80" t="s">
        <v>469</v>
      </c>
      <c r="AN74" s="117">
        <f t="shared" si="4"/>
        <v>1</v>
      </c>
    </row>
    <row r="75" spans="1:40" ht="13.5" customHeight="1">
      <c r="A75" s="77">
        <v>63</v>
      </c>
      <c r="B75" s="119" t="s">
        <v>195</v>
      </c>
      <c r="C75" s="120" t="s">
        <v>196</v>
      </c>
      <c r="D75" s="121" t="s">
        <v>197</v>
      </c>
      <c r="E75" s="122" t="s">
        <v>198</v>
      </c>
      <c r="F75" s="88">
        <v>9.0833333333333339</v>
      </c>
      <c r="G75" s="78">
        <f>[1]Maths1!J75</f>
        <v>5.5</v>
      </c>
      <c r="H75" s="109">
        <f>[1]Maths1!M75</f>
        <v>1</v>
      </c>
      <c r="I75" s="78">
        <f>[1]Phys1!J75</f>
        <v>5.833333333333333</v>
      </c>
      <c r="J75" s="109">
        <f>[1]Phys1!M75</f>
        <v>1</v>
      </c>
      <c r="K75" s="78">
        <f>[1]Chimie1!J75</f>
        <v>10.333333333333334</v>
      </c>
      <c r="L75" s="109">
        <f>[1]Chimie1!M75</f>
        <v>1</v>
      </c>
      <c r="M75" s="110">
        <f>[1]UEF11!P75</f>
        <v>7.2222222222222223</v>
      </c>
      <c r="N75" s="111">
        <f>[1]UEF11!Q75</f>
        <v>6</v>
      </c>
      <c r="O75" s="112">
        <f>[1]UEF11!S75</f>
        <v>1</v>
      </c>
      <c r="P75" s="79">
        <f>[1]TPPhys1!H75</f>
        <v>12</v>
      </c>
      <c r="Q75" s="113">
        <f>[1]TPPhys1!K75</f>
        <v>1</v>
      </c>
      <c r="R75" s="79">
        <f>[1]TPChim1!H75</f>
        <v>13.75</v>
      </c>
      <c r="S75" s="113">
        <f>[1]TPChim1!K75</f>
        <v>1</v>
      </c>
      <c r="T75" s="79">
        <f>[1]BTW!J75</f>
        <v>12.166666666666666</v>
      </c>
      <c r="U75" s="113">
        <f>[1]BTW!M75</f>
        <v>1</v>
      </c>
      <c r="V75" s="114">
        <f>[1]UEM12!P75</f>
        <v>12.571428571428571</v>
      </c>
      <c r="W75" s="111">
        <f>[1]UEM12!Q75</f>
        <v>7</v>
      </c>
      <c r="X75" s="112">
        <f>[1]UEM12!S75</f>
        <v>1</v>
      </c>
      <c r="Y75" s="79">
        <f>'[1]Ph&amp;Ap'!H75</f>
        <v>10</v>
      </c>
      <c r="Z75" s="113">
        <f>'[1]Ph&amp;Ap'!K75</f>
        <v>1</v>
      </c>
      <c r="AA75" s="79">
        <f>[1]Gest!H75</f>
        <v>11</v>
      </c>
      <c r="AB75" s="113">
        <f>[1]Gest!K75</f>
        <v>1</v>
      </c>
      <c r="AC75" s="114">
        <f>[1]UED13!M75</f>
        <v>10.5</v>
      </c>
      <c r="AD75" s="111">
        <f>[1]UED13!N75</f>
        <v>4</v>
      </c>
      <c r="AE75" s="112">
        <f>[1]UED13!P75</f>
        <v>1</v>
      </c>
      <c r="AF75" s="79">
        <f>[1]TEC1!H75</f>
        <v>12.5</v>
      </c>
      <c r="AG75" s="114">
        <f>[1]UET14!H75</f>
        <v>12.5</v>
      </c>
      <c r="AH75" s="111">
        <f>[1]UET14!I75</f>
        <v>1</v>
      </c>
      <c r="AI75" s="112">
        <f>[1]UET14!L75</f>
        <v>1</v>
      </c>
      <c r="AJ75" s="115">
        <f t="shared" si="0"/>
        <v>9.0833333333333339</v>
      </c>
      <c r="AK75" s="116">
        <f t="shared" si="1"/>
        <v>18</v>
      </c>
      <c r="AL75" s="112">
        <f t="shared" si="2"/>
        <v>1</v>
      </c>
      <c r="AM75" s="80" t="str">
        <f t="shared" si="3"/>
        <v xml:space="preserve"> </v>
      </c>
      <c r="AN75" s="117">
        <f t="shared" si="4"/>
        <v>1</v>
      </c>
    </row>
    <row r="76" spans="1:40" ht="13.5" customHeight="1">
      <c r="A76" s="77">
        <v>64</v>
      </c>
      <c r="B76" s="119" t="s">
        <v>199</v>
      </c>
      <c r="C76" s="120" t="s">
        <v>200</v>
      </c>
      <c r="D76" s="121" t="s">
        <v>201</v>
      </c>
      <c r="E76" s="35" t="s">
        <v>33</v>
      </c>
      <c r="F76" s="88">
        <v>8.25</v>
      </c>
      <c r="G76" s="78">
        <f>[1]Maths1!J76</f>
        <v>5</v>
      </c>
      <c r="H76" s="109">
        <f>[1]Maths1!M76</f>
        <v>2</v>
      </c>
      <c r="I76" s="78">
        <f>[1]Phys1!J76</f>
        <v>2.9166666666666665</v>
      </c>
      <c r="J76" s="109">
        <f>[1]Phys1!M76</f>
        <v>2</v>
      </c>
      <c r="K76" s="78">
        <f>[1]Chimie1!J76</f>
        <v>10</v>
      </c>
      <c r="L76" s="109">
        <f>[1]Chimie1!M76</f>
        <v>1</v>
      </c>
      <c r="M76" s="110">
        <f>[1]UEF11!P76</f>
        <v>5.9722222222222214</v>
      </c>
      <c r="N76" s="111">
        <f>[1]UEF11!Q76</f>
        <v>6</v>
      </c>
      <c r="O76" s="112">
        <f>[1]UEF11!S76</f>
        <v>2</v>
      </c>
      <c r="P76" s="79">
        <f>[1]TPPhys1!H76</f>
        <v>9.875</v>
      </c>
      <c r="Q76" s="113">
        <f>[1]TPPhys1!K76</f>
        <v>1</v>
      </c>
      <c r="R76" s="79">
        <f>[1]TPChim1!H76</f>
        <v>10</v>
      </c>
      <c r="S76" s="113">
        <f>[1]TPChim1!K76</f>
        <v>1</v>
      </c>
      <c r="T76" s="79">
        <f>[1]BTW!J76</f>
        <v>11.333333333333334</v>
      </c>
      <c r="U76" s="113">
        <f>[1]BTW!M76</f>
        <v>1</v>
      </c>
      <c r="V76" s="114">
        <f>[1]UEM12!P76</f>
        <v>10.535714285714286</v>
      </c>
      <c r="W76" s="111">
        <f>[1]UEM12!Q76</f>
        <v>7</v>
      </c>
      <c r="X76" s="112">
        <f>[1]UEM12!S76</f>
        <v>1</v>
      </c>
      <c r="Y76" s="79">
        <f>'[1]Ph&amp;Ap'!H76</f>
        <v>12.5</v>
      </c>
      <c r="Z76" s="113">
        <f>'[1]Ph&amp;Ap'!K76</f>
        <v>1</v>
      </c>
      <c r="AA76" s="79">
        <f>[1]Gest!H76</f>
        <v>12.5</v>
      </c>
      <c r="AB76" s="113">
        <f>[1]Gest!K76</f>
        <v>1</v>
      </c>
      <c r="AC76" s="114">
        <f>[1]UED13!M76</f>
        <v>12.5</v>
      </c>
      <c r="AD76" s="111">
        <f>[1]UED13!N76</f>
        <v>4</v>
      </c>
      <c r="AE76" s="112">
        <f>[1]UED13!P76</f>
        <v>1</v>
      </c>
      <c r="AF76" s="79">
        <f>[1]TEC1!H76</f>
        <v>18.25</v>
      </c>
      <c r="AG76" s="114">
        <f>[1]UET14!H76</f>
        <v>18.25</v>
      </c>
      <c r="AH76" s="111">
        <f>[1]UET14!I76</f>
        <v>1</v>
      </c>
      <c r="AI76" s="112">
        <f>[1]UET14!L76</f>
        <v>1</v>
      </c>
      <c r="AJ76" s="115">
        <f t="shared" si="0"/>
        <v>8.3166666666666664</v>
      </c>
      <c r="AK76" s="116">
        <f t="shared" si="1"/>
        <v>18</v>
      </c>
      <c r="AL76" s="112">
        <f t="shared" si="2"/>
        <v>2</v>
      </c>
      <c r="AM76" s="80" t="str">
        <f t="shared" si="3"/>
        <v xml:space="preserve"> </v>
      </c>
      <c r="AN76" s="117">
        <f t="shared" si="4"/>
        <v>2</v>
      </c>
    </row>
    <row r="77" spans="1:40" ht="13.5" customHeight="1">
      <c r="A77" s="77">
        <v>65</v>
      </c>
      <c r="B77" s="119" t="s">
        <v>202</v>
      </c>
      <c r="C77" s="120" t="s">
        <v>203</v>
      </c>
      <c r="D77" s="121" t="s">
        <v>204</v>
      </c>
      <c r="E77" s="85" t="s">
        <v>80</v>
      </c>
      <c r="F77" s="88">
        <v>9.0886666666666649</v>
      </c>
      <c r="G77" s="78">
        <f>[1]Maths1!J77</f>
        <v>5.583333333333333</v>
      </c>
      <c r="H77" s="109">
        <f>[1]Maths1!M77</f>
        <v>1</v>
      </c>
      <c r="I77" s="78">
        <f>[1]Phys1!J77</f>
        <v>5.916666666666667</v>
      </c>
      <c r="J77" s="109">
        <f>[1]Phys1!M77</f>
        <v>1</v>
      </c>
      <c r="K77" s="78">
        <f>[1]Chimie1!J77</f>
        <v>12.666666666666666</v>
      </c>
      <c r="L77" s="109">
        <f>[1]Chimie1!M77</f>
        <v>1</v>
      </c>
      <c r="M77" s="110">
        <f>[1]UEF11!P77</f>
        <v>8.0555555555555554</v>
      </c>
      <c r="N77" s="111">
        <f>[1]UEF11!Q77</f>
        <v>6</v>
      </c>
      <c r="O77" s="112">
        <f>[1]UEF11!S77</f>
        <v>1</v>
      </c>
      <c r="P77" s="79">
        <f>[1]TPPhys1!H77</f>
        <v>7.83</v>
      </c>
      <c r="Q77" s="113">
        <f>[1]TPPhys1!K77</f>
        <v>1</v>
      </c>
      <c r="R77" s="79">
        <f>[1]TPChim1!H77</f>
        <v>14.5</v>
      </c>
      <c r="S77" s="113">
        <f>[1]TPChim1!K77</f>
        <v>1</v>
      </c>
      <c r="T77" s="79">
        <f>[1]BTW!J77</f>
        <v>9.5</v>
      </c>
      <c r="U77" s="113">
        <f>[1]BTW!M77</f>
        <v>1</v>
      </c>
      <c r="V77" s="114">
        <f>[1]UEM12!P77</f>
        <v>10.45142857142857</v>
      </c>
      <c r="W77" s="111">
        <f>[1]UEM12!Q77</f>
        <v>7</v>
      </c>
      <c r="X77" s="112">
        <f>[1]UEM12!S77</f>
        <v>1</v>
      </c>
      <c r="Y77" s="79">
        <f>'[1]Ph&amp;Ap'!H77</f>
        <v>10</v>
      </c>
      <c r="Z77" s="113">
        <f>'[1]Ph&amp;Ap'!K77</f>
        <v>1</v>
      </c>
      <c r="AA77" s="79">
        <f>[1]Gest!H77</f>
        <v>11</v>
      </c>
      <c r="AB77" s="113">
        <f>[1]Gest!K77</f>
        <v>1</v>
      </c>
      <c r="AC77" s="114">
        <f>[1]UED13!M77</f>
        <v>10.5</v>
      </c>
      <c r="AD77" s="111">
        <f>[1]UED13!N77</f>
        <v>4</v>
      </c>
      <c r="AE77" s="112">
        <f>[1]UED13!P77</f>
        <v>1</v>
      </c>
      <c r="AF77" s="79">
        <f>[1]TEC1!H77</f>
        <v>12.5</v>
      </c>
      <c r="AG77" s="114">
        <f>[1]UET14!H77</f>
        <v>12.5</v>
      </c>
      <c r="AH77" s="111">
        <f>[1]UET14!I77</f>
        <v>1</v>
      </c>
      <c r="AI77" s="112">
        <f>[1]UET14!L77</f>
        <v>1</v>
      </c>
      <c r="AJ77" s="115">
        <f t="shared" ref="AJ77:AJ138" si="5">(M77*18+V77*7+AC77*4+AG77)/30</f>
        <v>9.0886666666666649</v>
      </c>
      <c r="AK77" s="116">
        <f t="shared" ref="AK77:AK138" si="6">IF(AJ77&gt;=9.995,30,N77+W77+AD77+AH77)</f>
        <v>18</v>
      </c>
      <c r="AL77" s="112">
        <f t="shared" ref="AL77:AL138" si="7">IF(OR(O77=2,X77=2,AE77=2,AI77=2),2,1)</f>
        <v>1</v>
      </c>
      <c r="AM77" s="80" t="str">
        <f t="shared" si="3"/>
        <v xml:space="preserve"> </v>
      </c>
      <c r="AN77" s="117">
        <f t="shared" ref="AN77:AN138" si="8">IF(OR(O77=2,X77=2,AE77=2,AI77=2),2,1)</f>
        <v>1</v>
      </c>
    </row>
    <row r="78" spans="1:40" ht="13.5" customHeight="1">
      <c r="A78" s="77">
        <v>66</v>
      </c>
      <c r="B78" s="119" t="s">
        <v>205</v>
      </c>
      <c r="C78" s="120" t="s">
        <v>203</v>
      </c>
      <c r="D78" s="121" t="s">
        <v>206</v>
      </c>
      <c r="E78" s="122" t="s">
        <v>64</v>
      </c>
      <c r="F78" s="88">
        <v>7.472666666666667</v>
      </c>
      <c r="G78" s="78">
        <f>[1]Maths1!J78</f>
        <v>5</v>
      </c>
      <c r="H78" s="109">
        <f>[1]Maths1!M78</f>
        <v>1</v>
      </c>
      <c r="I78" s="78">
        <f>[1]Phys1!J78</f>
        <v>4.166666666666667</v>
      </c>
      <c r="J78" s="109">
        <f>[1]Phys1!M78</f>
        <v>1</v>
      </c>
      <c r="K78" s="78">
        <f>[1]Chimie1!J78</f>
        <v>7.666666666666667</v>
      </c>
      <c r="L78" s="109">
        <f>[1]Chimie1!M78</f>
        <v>1</v>
      </c>
      <c r="M78" s="110">
        <f>[1]UEF11!P78</f>
        <v>5.6111111111111116</v>
      </c>
      <c r="N78" s="111">
        <f>[1]UEF11!Q78</f>
        <v>0</v>
      </c>
      <c r="O78" s="112">
        <f>[1]UEF11!S78</f>
        <v>1</v>
      </c>
      <c r="P78" s="79">
        <f>[1]TPPhys1!H78</f>
        <v>11.16</v>
      </c>
      <c r="Q78" s="113">
        <f>[1]TPPhys1!K78</f>
        <v>1</v>
      </c>
      <c r="R78" s="79">
        <f>[1]TPChim1!H78</f>
        <v>16.43</v>
      </c>
      <c r="S78" s="113">
        <f>[1]TPChim1!K78</f>
        <v>1</v>
      </c>
      <c r="T78" s="79">
        <f>[1]BTW!J78</f>
        <v>6</v>
      </c>
      <c r="U78" s="113">
        <f>[1]BTW!M78</f>
        <v>1</v>
      </c>
      <c r="V78" s="114">
        <f>[1]UEM12!P78</f>
        <v>10.454285714285716</v>
      </c>
      <c r="W78" s="111">
        <f>[1]UEM12!Q78</f>
        <v>7</v>
      </c>
      <c r="X78" s="112">
        <f>[1]UEM12!S78</f>
        <v>1</v>
      </c>
      <c r="Y78" s="79">
        <f>'[1]Ph&amp;Ap'!H78</f>
        <v>8</v>
      </c>
      <c r="Z78" s="113">
        <f>'[1]Ph&amp;Ap'!K78</f>
        <v>1</v>
      </c>
      <c r="AA78" s="79">
        <f>[1]Gest!H78</f>
        <v>12</v>
      </c>
      <c r="AB78" s="113">
        <f>[1]Gest!K78</f>
        <v>1</v>
      </c>
      <c r="AC78" s="114">
        <f>[1]UED13!M78</f>
        <v>10</v>
      </c>
      <c r="AD78" s="111">
        <f>[1]UED13!N78</f>
        <v>4</v>
      </c>
      <c r="AE78" s="112">
        <f>[1]UED13!P78</f>
        <v>1</v>
      </c>
      <c r="AF78" s="79">
        <f>[1]TEC1!H78</f>
        <v>10</v>
      </c>
      <c r="AG78" s="114">
        <f>[1]UET14!H78</f>
        <v>10</v>
      </c>
      <c r="AH78" s="111">
        <f>[1]UET14!I78</f>
        <v>1</v>
      </c>
      <c r="AI78" s="112">
        <f>[1]UET14!L78</f>
        <v>1</v>
      </c>
      <c r="AJ78" s="115">
        <f t="shared" si="5"/>
        <v>7.472666666666667</v>
      </c>
      <c r="AK78" s="116">
        <f t="shared" si="6"/>
        <v>12</v>
      </c>
      <c r="AL78" s="112">
        <f t="shared" si="7"/>
        <v>1</v>
      </c>
      <c r="AM78" s="80" t="str">
        <f t="shared" si="3"/>
        <v xml:space="preserve"> </v>
      </c>
      <c r="AN78" s="117">
        <f t="shared" si="8"/>
        <v>1</v>
      </c>
    </row>
    <row r="79" spans="1:40" ht="13.5" customHeight="1">
      <c r="A79" s="77">
        <v>67</v>
      </c>
      <c r="B79" s="108" t="s">
        <v>207</v>
      </c>
      <c r="C79" s="29" t="s">
        <v>208</v>
      </c>
      <c r="D79" s="30" t="s">
        <v>209</v>
      </c>
      <c r="E79" s="85" t="s">
        <v>80</v>
      </c>
      <c r="F79" s="88">
        <v>9.8993333333333347</v>
      </c>
      <c r="G79" s="78">
        <f>[1]Maths1!J79</f>
        <v>9.2533333333333339</v>
      </c>
      <c r="H79" s="109">
        <f>[1]Maths1!M79</f>
        <v>1</v>
      </c>
      <c r="I79" s="78">
        <f>[1]Phys1!J79</f>
        <v>10</v>
      </c>
      <c r="J79" s="109">
        <f>[1]Phys1!M79</f>
        <v>1</v>
      </c>
      <c r="K79" s="78">
        <f>[1]Chimie1!J79</f>
        <v>10.75</v>
      </c>
      <c r="L79" s="109">
        <f>[1]Chimie1!M79</f>
        <v>1</v>
      </c>
      <c r="M79" s="110">
        <f>[1]UEF11!P79</f>
        <v>10.001111111111111</v>
      </c>
      <c r="N79" s="111">
        <f>[1]UEF11!Q79</f>
        <v>18</v>
      </c>
      <c r="O79" s="112">
        <f>[1]UEF11!S79</f>
        <v>1</v>
      </c>
      <c r="P79" s="79">
        <f>[1]TPPhys1!H79</f>
        <v>8.5</v>
      </c>
      <c r="Q79" s="113">
        <f>[1]TPPhys1!K79</f>
        <v>1</v>
      </c>
      <c r="R79" s="79">
        <f>[1]TPChim1!H79</f>
        <v>10.48</v>
      </c>
      <c r="S79" s="113">
        <f>[1]TPChim1!K79</f>
        <v>1</v>
      </c>
      <c r="T79" s="79">
        <f>[1]BTW!J79</f>
        <v>10</v>
      </c>
      <c r="U79" s="113">
        <f>[1]BTW!M79</f>
        <v>1</v>
      </c>
      <c r="V79" s="114">
        <f>[1]UEM12!P79</f>
        <v>9.70857142857143</v>
      </c>
      <c r="W79" s="111">
        <f>[1]UEM12!Q79</f>
        <v>5</v>
      </c>
      <c r="X79" s="112">
        <f>[1]UEM12!S79</f>
        <v>1</v>
      </c>
      <c r="Y79" s="79">
        <f>'[1]Ph&amp;Ap'!H79</f>
        <v>8</v>
      </c>
      <c r="Z79" s="113">
        <f>'[1]Ph&amp;Ap'!K79</f>
        <v>1</v>
      </c>
      <c r="AA79" s="79">
        <f>[1]Gest!H79</f>
        <v>12</v>
      </c>
      <c r="AB79" s="113">
        <f>[1]Gest!K79</f>
        <v>1</v>
      </c>
      <c r="AC79" s="114">
        <f>[1]UED13!M79</f>
        <v>10</v>
      </c>
      <c r="AD79" s="111">
        <f>[1]UED13!N79</f>
        <v>4</v>
      </c>
      <c r="AE79" s="112">
        <f>[1]UED13!P79</f>
        <v>1</v>
      </c>
      <c r="AF79" s="79">
        <f>[1]TEC1!H79</f>
        <v>12</v>
      </c>
      <c r="AG79" s="114">
        <f>[1]UET14!H79</f>
        <v>12</v>
      </c>
      <c r="AH79" s="111">
        <f>[1]UET14!I79</f>
        <v>1</v>
      </c>
      <c r="AI79" s="112">
        <f>[1]UET14!L79</f>
        <v>1</v>
      </c>
      <c r="AJ79" s="115">
        <f t="shared" si="5"/>
        <v>9.9993333333333343</v>
      </c>
      <c r="AK79" s="116">
        <f t="shared" si="6"/>
        <v>30</v>
      </c>
      <c r="AL79" s="112">
        <f t="shared" si="7"/>
        <v>1</v>
      </c>
      <c r="AM79" s="80" t="str">
        <f t="shared" ref="AM79:AM141" si="9">IF(AK79=30,"S1 validé"," ")</f>
        <v>S1 validé</v>
      </c>
      <c r="AN79" s="117">
        <f t="shared" si="8"/>
        <v>1</v>
      </c>
    </row>
    <row r="80" spans="1:40" ht="13.5" customHeight="1">
      <c r="A80" s="77">
        <v>68</v>
      </c>
      <c r="B80" s="108" t="s">
        <v>210</v>
      </c>
      <c r="C80" s="29" t="s">
        <v>211</v>
      </c>
      <c r="D80" s="30" t="s">
        <v>212</v>
      </c>
      <c r="E80" s="122" t="s">
        <v>85</v>
      </c>
      <c r="F80" s="88">
        <v>9.1166666666666671</v>
      </c>
      <c r="G80" s="78">
        <f>[1]Maths1!J80</f>
        <v>5</v>
      </c>
      <c r="H80" s="109">
        <f>[1]Maths1!M80</f>
        <v>1</v>
      </c>
      <c r="I80" s="78">
        <f>[1]Phys1!J80</f>
        <v>10</v>
      </c>
      <c r="J80" s="109">
        <f>[1]Phys1!M80</f>
        <v>1</v>
      </c>
      <c r="K80" s="78">
        <f>[1]Chimie1!J80</f>
        <v>10</v>
      </c>
      <c r="L80" s="109">
        <f>[1]Chimie1!M80</f>
        <v>1</v>
      </c>
      <c r="M80" s="110">
        <f>[1]UEF11!P80</f>
        <v>8.3333333333333339</v>
      </c>
      <c r="N80" s="111">
        <f>[1]UEF11!Q80</f>
        <v>12</v>
      </c>
      <c r="O80" s="112">
        <f>[1]UEF11!S80</f>
        <v>1</v>
      </c>
      <c r="P80" s="79">
        <f>[1]TPPhys1!H80</f>
        <v>9.25</v>
      </c>
      <c r="Q80" s="113">
        <f>[1]TPPhys1!K80</f>
        <v>1</v>
      </c>
      <c r="R80" s="79">
        <f>[1]TPChim1!H80</f>
        <v>11</v>
      </c>
      <c r="S80" s="113">
        <f>[1]TPChim1!K80</f>
        <v>1</v>
      </c>
      <c r="T80" s="79">
        <f>[1]BTW!J80</f>
        <v>10</v>
      </c>
      <c r="U80" s="113">
        <f>[1]BTW!M80</f>
        <v>1</v>
      </c>
      <c r="V80" s="114">
        <f>[1]UEM12!P80</f>
        <v>10.071428571428571</v>
      </c>
      <c r="W80" s="111">
        <f>[1]UEM12!Q80</f>
        <v>7</v>
      </c>
      <c r="X80" s="112">
        <f>[1]UEM12!S80</f>
        <v>1</v>
      </c>
      <c r="Y80" s="79">
        <f>'[1]Ph&amp;Ap'!H80</f>
        <v>10</v>
      </c>
      <c r="Z80" s="113">
        <f>'[1]Ph&amp;Ap'!K80</f>
        <v>1</v>
      </c>
      <c r="AA80" s="79">
        <f>[1]Gest!H80</f>
        <v>11</v>
      </c>
      <c r="AB80" s="113">
        <f>[1]Gest!K80</f>
        <v>1</v>
      </c>
      <c r="AC80" s="114">
        <f>[1]UED13!M80</f>
        <v>10.5</v>
      </c>
      <c r="AD80" s="111">
        <f>[1]UED13!N80</f>
        <v>4</v>
      </c>
      <c r="AE80" s="112">
        <f>[1]UED13!P80</f>
        <v>1</v>
      </c>
      <c r="AF80" s="79">
        <f>[1]TEC1!H80</f>
        <v>11</v>
      </c>
      <c r="AG80" s="114">
        <f>[1]UET14!H80</f>
        <v>11</v>
      </c>
      <c r="AH80" s="111">
        <f>[1]UET14!I80</f>
        <v>1</v>
      </c>
      <c r="AI80" s="112">
        <f>[1]UET14!L80</f>
        <v>1</v>
      </c>
      <c r="AJ80" s="115">
        <f t="shared" si="5"/>
        <v>9.1166666666666671</v>
      </c>
      <c r="AK80" s="116">
        <f t="shared" si="6"/>
        <v>24</v>
      </c>
      <c r="AL80" s="112">
        <f t="shared" si="7"/>
        <v>1</v>
      </c>
      <c r="AM80" s="80" t="str">
        <f t="shared" si="9"/>
        <v xml:space="preserve"> </v>
      </c>
      <c r="AN80" s="117">
        <f t="shared" si="8"/>
        <v>1</v>
      </c>
    </row>
    <row r="81" spans="1:40" ht="13.5" customHeight="1">
      <c r="A81" s="77">
        <v>69</v>
      </c>
      <c r="B81" s="125">
        <v>123005167</v>
      </c>
      <c r="C81" s="29" t="s">
        <v>213</v>
      </c>
      <c r="D81" s="30" t="s">
        <v>214</v>
      </c>
      <c r="E81" s="122" t="s">
        <v>64</v>
      </c>
      <c r="F81" s="88">
        <v>9.0886666666666649</v>
      </c>
      <c r="G81" s="78">
        <f>[1]Maths1!J81</f>
        <v>7.5</v>
      </c>
      <c r="H81" s="109">
        <f>[1]Maths1!M81</f>
        <v>1</v>
      </c>
      <c r="I81" s="78">
        <f>[1]Phys1!J81</f>
        <v>12.25</v>
      </c>
      <c r="J81" s="109">
        <f>[1]Phys1!M81</f>
        <v>2</v>
      </c>
      <c r="K81" s="78">
        <f>[1]Chimie1!J81</f>
        <v>10</v>
      </c>
      <c r="L81" s="109">
        <f>[1]Chimie1!M81</f>
        <v>2</v>
      </c>
      <c r="M81" s="110">
        <f>[1]UEF11!P81</f>
        <v>9.9166666666666661</v>
      </c>
      <c r="N81" s="111">
        <f>[1]UEF11!Q81</f>
        <v>12</v>
      </c>
      <c r="O81" s="112">
        <f>[1]UEF11!S81</f>
        <v>2</v>
      </c>
      <c r="P81" s="79">
        <f>[1]TPPhys1!H81</f>
        <v>10.16</v>
      </c>
      <c r="Q81" s="113">
        <f>[1]TPPhys1!K81</f>
        <v>1</v>
      </c>
      <c r="R81" s="79">
        <f>[1]TPChim1!H81</f>
        <v>10.42</v>
      </c>
      <c r="S81" s="113">
        <f>[1]TPChim1!K81</f>
        <v>1</v>
      </c>
      <c r="T81" s="79">
        <f>[1]BTW!J81</f>
        <v>12.333333333333334</v>
      </c>
      <c r="U81" s="113">
        <f>[1]BTW!M81</f>
        <v>1</v>
      </c>
      <c r="V81" s="114">
        <f>[1]UEM12!P81</f>
        <v>11.165714285714285</v>
      </c>
      <c r="W81" s="111">
        <f>[1]UEM12!Q81</f>
        <v>7</v>
      </c>
      <c r="X81" s="112">
        <f>[1]UEM12!S81</f>
        <v>1</v>
      </c>
      <c r="Y81" s="79">
        <f>'[1]Ph&amp;Ap'!H81</f>
        <v>13.5</v>
      </c>
      <c r="Z81" s="113">
        <f>'[1]Ph&amp;Ap'!K81</f>
        <v>1</v>
      </c>
      <c r="AA81" s="79">
        <f>[1]Gest!H81</f>
        <v>11</v>
      </c>
      <c r="AB81" s="113">
        <f>[1]Gest!K81</f>
        <v>1</v>
      </c>
      <c r="AC81" s="114">
        <f>[1]UED13!M81</f>
        <v>12.25</v>
      </c>
      <c r="AD81" s="111">
        <f>[1]UED13!N81</f>
        <v>4</v>
      </c>
      <c r="AE81" s="112">
        <f>[1]UED13!P81</f>
        <v>1</v>
      </c>
      <c r="AF81" s="79">
        <f>[1]TEC1!H81</f>
        <v>13.5</v>
      </c>
      <c r="AG81" s="114">
        <f>[1]UET14!H81</f>
        <v>13.5</v>
      </c>
      <c r="AH81" s="111">
        <f>[1]UET14!I81</f>
        <v>1</v>
      </c>
      <c r="AI81" s="112">
        <f>[1]UET14!L81</f>
        <v>1</v>
      </c>
      <c r="AJ81" s="115">
        <f t="shared" si="5"/>
        <v>10.638666666666666</v>
      </c>
      <c r="AK81" s="116">
        <f t="shared" si="6"/>
        <v>30</v>
      </c>
      <c r="AL81" s="112">
        <f t="shared" si="7"/>
        <v>2</v>
      </c>
      <c r="AM81" s="80" t="str">
        <f t="shared" si="9"/>
        <v>S1 validé</v>
      </c>
      <c r="AN81" s="117">
        <f t="shared" si="8"/>
        <v>2</v>
      </c>
    </row>
    <row r="82" spans="1:40" ht="13.5" customHeight="1">
      <c r="A82" s="77">
        <v>70</v>
      </c>
      <c r="B82" s="108">
        <v>123004313</v>
      </c>
      <c r="C82" s="29" t="s">
        <v>215</v>
      </c>
      <c r="D82" s="30" t="s">
        <v>216</v>
      </c>
      <c r="E82" s="85" t="s">
        <v>80</v>
      </c>
      <c r="F82" s="88">
        <v>9.6747777777777788</v>
      </c>
      <c r="G82" s="78">
        <f>[1]Maths1!J82</f>
        <v>10</v>
      </c>
      <c r="H82" s="109">
        <f>[1]Maths1!M82</f>
        <v>1</v>
      </c>
      <c r="I82" s="78">
        <f>[1]Phys1!J82</f>
        <v>10</v>
      </c>
      <c r="J82" s="109">
        <f>[1]Phys1!M82</f>
        <v>2</v>
      </c>
      <c r="K82" s="78">
        <f>[1]Chimie1!J82</f>
        <v>10</v>
      </c>
      <c r="L82" s="109">
        <f>[1]Chimie1!M82</f>
        <v>2</v>
      </c>
      <c r="M82" s="110">
        <f>[1]UEF11!P82</f>
        <v>10</v>
      </c>
      <c r="N82" s="111">
        <f>[1]UEF11!Q82</f>
        <v>18</v>
      </c>
      <c r="O82" s="112">
        <f>[1]UEF11!S82</f>
        <v>2</v>
      </c>
      <c r="P82" s="79">
        <f>[1]TPPhys1!H82</f>
        <v>11.746666666666666</v>
      </c>
      <c r="Q82" s="113">
        <f>[1]TPPhys1!K82</f>
        <v>1</v>
      </c>
      <c r="R82" s="79">
        <f>[1]TPChim1!H82</f>
        <v>14.375</v>
      </c>
      <c r="S82" s="113">
        <f>[1]TPChim1!K82</f>
        <v>1</v>
      </c>
      <c r="T82" s="79">
        <f>[1]BTW!J82</f>
        <v>11.666666666666666</v>
      </c>
      <c r="U82" s="113">
        <f>[1]BTW!M82</f>
        <v>1</v>
      </c>
      <c r="V82" s="114">
        <f>[1]UEM12!P82</f>
        <v>12.463333333333335</v>
      </c>
      <c r="W82" s="111">
        <f>[1]UEM12!Q82</f>
        <v>7</v>
      </c>
      <c r="X82" s="112">
        <f>[1]UEM12!S82</f>
        <v>1</v>
      </c>
      <c r="Y82" s="79">
        <f>'[1]Ph&amp;Ap'!H82</f>
        <v>12</v>
      </c>
      <c r="Z82" s="113">
        <f>'[1]Ph&amp;Ap'!K82</f>
        <v>1</v>
      </c>
      <c r="AA82" s="79">
        <f>[1]Gest!H82</f>
        <v>12</v>
      </c>
      <c r="AB82" s="113">
        <f>[1]Gest!K82</f>
        <v>1</v>
      </c>
      <c r="AC82" s="114">
        <f>[1]UED13!M82</f>
        <v>12</v>
      </c>
      <c r="AD82" s="111">
        <f>[1]UED13!N82</f>
        <v>4</v>
      </c>
      <c r="AE82" s="112">
        <f>[1]UED13!P82</f>
        <v>1</v>
      </c>
      <c r="AF82" s="79">
        <f>[1]TEC1!H82</f>
        <v>13</v>
      </c>
      <c r="AG82" s="114">
        <f>[1]UET14!H82</f>
        <v>13</v>
      </c>
      <c r="AH82" s="111">
        <f>[1]UET14!I82</f>
        <v>1</v>
      </c>
      <c r="AI82" s="112">
        <f>[1]UET14!L82</f>
        <v>1</v>
      </c>
      <c r="AJ82" s="115">
        <f t="shared" si="5"/>
        <v>10.941444444444445</v>
      </c>
      <c r="AK82" s="116">
        <f t="shared" si="6"/>
        <v>30</v>
      </c>
      <c r="AL82" s="112">
        <f t="shared" si="7"/>
        <v>2</v>
      </c>
      <c r="AM82" s="80" t="str">
        <f t="shared" si="9"/>
        <v>S1 validé</v>
      </c>
      <c r="AN82" s="117">
        <f t="shared" si="8"/>
        <v>2</v>
      </c>
    </row>
    <row r="83" spans="1:40" ht="13.5" customHeight="1">
      <c r="A83" s="77">
        <v>71</v>
      </c>
      <c r="B83" s="108" t="s">
        <v>217</v>
      </c>
      <c r="C83" s="29" t="s">
        <v>218</v>
      </c>
      <c r="D83" s="30" t="s">
        <v>110</v>
      </c>
      <c r="E83" s="118" t="s">
        <v>37</v>
      </c>
      <c r="F83" s="88">
        <v>9.6490000000000009</v>
      </c>
      <c r="G83" s="78">
        <f>[1]Maths1!J83</f>
        <v>10</v>
      </c>
      <c r="H83" s="109">
        <f>[1]Maths1!M83</f>
        <v>1</v>
      </c>
      <c r="I83" s="78">
        <f>[1]Phys1!J83</f>
        <v>8</v>
      </c>
      <c r="J83" s="109">
        <f>[1]Phys1!M83</f>
        <v>2</v>
      </c>
      <c r="K83" s="78">
        <f>[1]Chimie1!J83</f>
        <v>7.5</v>
      </c>
      <c r="L83" s="109">
        <f>[1]Chimie1!M83</f>
        <v>2</v>
      </c>
      <c r="M83" s="110">
        <f>[1]UEF11!P83</f>
        <v>8.5</v>
      </c>
      <c r="N83" s="111">
        <f>[1]UEF11!Q83</f>
        <v>6</v>
      </c>
      <c r="O83" s="112">
        <f>[1]UEF11!S83</f>
        <v>2</v>
      </c>
      <c r="P83" s="79">
        <f>[1]TPPhys1!H83</f>
        <v>12.74</v>
      </c>
      <c r="Q83" s="113">
        <f>[1]TPPhys1!K83</f>
        <v>1</v>
      </c>
      <c r="R83" s="79">
        <f>[1]TPChim1!H83</f>
        <v>14.12</v>
      </c>
      <c r="S83" s="113">
        <f>[1]TPChim1!K83</f>
        <v>1</v>
      </c>
      <c r="T83" s="79">
        <f>[1]BTW!J83</f>
        <v>11.666666666666666</v>
      </c>
      <c r="U83" s="113">
        <f>[1]BTW!M83</f>
        <v>1</v>
      </c>
      <c r="V83" s="114">
        <f>[1]UEM12!P83</f>
        <v>12.674285714285714</v>
      </c>
      <c r="W83" s="111">
        <f>[1]UEM12!Q83</f>
        <v>7</v>
      </c>
      <c r="X83" s="112">
        <f>[1]UEM12!S83</f>
        <v>1</v>
      </c>
      <c r="Y83" s="79">
        <f>'[1]Ph&amp;Ap'!H83</f>
        <v>10.5</v>
      </c>
      <c r="Z83" s="113">
        <f>'[1]Ph&amp;Ap'!K83</f>
        <v>1</v>
      </c>
      <c r="AA83" s="79">
        <f>[1]Gest!H83</f>
        <v>13</v>
      </c>
      <c r="AB83" s="113">
        <f>[1]Gest!K83</f>
        <v>1</v>
      </c>
      <c r="AC83" s="114">
        <f>[1]UED13!M83</f>
        <v>11.75</v>
      </c>
      <c r="AD83" s="111">
        <f>[1]UED13!N83</f>
        <v>4</v>
      </c>
      <c r="AE83" s="112">
        <f>[1]UED13!P83</f>
        <v>1</v>
      </c>
      <c r="AF83" s="79">
        <f>[1]TEC1!H83</f>
        <v>16.75</v>
      </c>
      <c r="AG83" s="114">
        <f>[1]UET14!H83</f>
        <v>16.75</v>
      </c>
      <c r="AH83" s="111">
        <f>[1]UET14!I83</f>
        <v>1</v>
      </c>
      <c r="AI83" s="112">
        <f>[1]UET14!L83</f>
        <v>1</v>
      </c>
      <c r="AJ83" s="115">
        <f t="shared" si="5"/>
        <v>10.182333333333334</v>
      </c>
      <c r="AK83" s="116">
        <f t="shared" si="6"/>
        <v>30</v>
      </c>
      <c r="AL83" s="112">
        <f t="shared" si="7"/>
        <v>2</v>
      </c>
      <c r="AM83" s="80" t="str">
        <f t="shared" si="9"/>
        <v>S1 validé</v>
      </c>
      <c r="AN83" s="117">
        <f t="shared" si="8"/>
        <v>2</v>
      </c>
    </row>
    <row r="84" spans="1:40" ht="13.5" customHeight="1">
      <c r="A84" s="77">
        <v>72</v>
      </c>
      <c r="B84" s="119" t="s">
        <v>219</v>
      </c>
      <c r="C84" s="120" t="s">
        <v>220</v>
      </c>
      <c r="D84" s="121" t="s">
        <v>36</v>
      </c>
      <c r="E84" s="85" t="s">
        <v>41</v>
      </c>
      <c r="F84" s="88">
        <v>9.0616666666666674</v>
      </c>
      <c r="G84" s="78">
        <f>[1]Maths1!J84</f>
        <v>10</v>
      </c>
      <c r="H84" s="109">
        <f>[1]Maths1!M84</f>
        <v>2</v>
      </c>
      <c r="I84" s="78">
        <f>[1]Phys1!J84</f>
        <v>10</v>
      </c>
      <c r="J84" s="109">
        <f>[1]Phys1!M84</f>
        <v>2</v>
      </c>
      <c r="K84" s="78">
        <f>[1]Chimie1!J84</f>
        <v>10.333333333333334</v>
      </c>
      <c r="L84" s="109">
        <f>[1]Chimie1!M84</f>
        <v>1</v>
      </c>
      <c r="M84" s="110">
        <f>[1]UEF11!P84</f>
        <v>10.111111111111112</v>
      </c>
      <c r="N84" s="111">
        <f>[1]UEF11!Q84</f>
        <v>18</v>
      </c>
      <c r="O84" s="112">
        <f>[1]UEF11!S84</f>
        <v>2</v>
      </c>
      <c r="P84" s="79">
        <f>[1]TPPhys1!H84</f>
        <v>9.24</v>
      </c>
      <c r="Q84" s="113">
        <f>[1]TPPhys1!K84</f>
        <v>1</v>
      </c>
      <c r="R84" s="79">
        <f>[1]TPChim1!H84</f>
        <v>12.309999999999999</v>
      </c>
      <c r="S84" s="113">
        <f>[1]TPChim1!K84</f>
        <v>1</v>
      </c>
      <c r="T84" s="79">
        <f>[1]BTW!J84</f>
        <v>10</v>
      </c>
      <c r="U84" s="113">
        <f>[1]BTW!M84</f>
        <v>1</v>
      </c>
      <c r="V84" s="114">
        <f>[1]UEM12!P84</f>
        <v>10.442857142857141</v>
      </c>
      <c r="W84" s="111">
        <f>[1]UEM12!Q84</f>
        <v>7</v>
      </c>
      <c r="X84" s="112">
        <f>[1]UEM12!S84</f>
        <v>1</v>
      </c>
      <c r="Y84" s="79">
        <f>'[1]Ph&amp;Ap'!H84</f>
        <v>10</v>
      </c>
      <c r="Z84" s="113">
        <f>'[1]Ph&amp;Ap'!K84</f>
        <v>1</v>
      </c>
      <c r="AA84" s="79">
        <f>[1]Gest!H84</f>
        <v>12</v>
      </c>
      <c r="AB84" s="113">
        <f>[1]Gest!K84</f>
        <v>1</v>
      </c>
      <c r="AC84" s="114">
        <f>[1]UED13!M84</f>
        <v>11</v>
      </c>
      <c r="AD84" s="111">
        <f>[1]UED13!N84</f>
        <v>4</v>
      </c>
      <c r="AE84" s="112">
        <f>[1]UED13!P84</f>
        <v>1</v>
      </c>
      <c r="AF84" s="79">
        <f>[1]TEC1!H84</f>
        <v>12.25</v>
      </c>
      <c r="AG84" s="114">
        <f>[1]UET14!H84</f>
        <v>12.25</v>
      </c>
      <c r="AH84" s="111">
        <f>[1]UET14!I84</f>
        <v>1</v>
      </c>
      <c r="AI84" s="112">
        <f>[1]UET14!L84</f>
        <v>1</v>
      </c>
      <c r="AJ84" s="115">
        <f t="shared" si="5"/>
        <v>10.378333333333334</v>
      </c>
      <c r="AK84" s="116">
        <f t="shared" si="6"/>
        <v>30</v>
      </c>
      <c r="AL84" s="112">
        <f t="shared" si="7"/>
        <v>2</v>
      </c>
      <c r="AM84" s="80" t="str">
        <f t="shared" si="9"/>
        <v>S1 validé</v>
      </c>
      <c r="AN84" s="117">
        <f t="shared" si="8"/>
        <v>2</v>
      </c>
    </row>
    <row r="85" spans="1:40" ht="13.5" customHeight="1">
      <c r="A85" s="77">
        <v>73</v>
      </c>
      <c r="B85" s="125">
        <v>123006162</v>
      </c>
      <c r="C85" s="29" t="s">
        <v>221</v>
      </c>
      <c r="D85" s="30" t="s">
        <v>84</v>
      </c>
      <c r="E85" s="85" t="s">
        <v>41</v>
      </c>
      <c r="F85" s="88">
        <v>8.5606666666666662</v>
      </c>
      <c r="G85" s="78">
        <f>[1]Maths1!J85</f>
        <v>10.166666666666666</v>
      </c>
      <c r="H85" s="109">
        <f>[1]Maths1!M85</f>
        <v>1</v>
      </c>
      <c r="I85" s="78">
        <f>[1]Phys1!J85</f>
        <v>3.5833333333333335</v>
      </c>
      <c r="J85" s="109">
        <f>[1]Phys1!M85</f>
        <v>2</v>
      </c>
      <c r="K85" s="78">
        <f>[1]Chimie1!J85</f>
        <v>7.666666666666667</v>
      </c>
      <c r="L85" s="109">
        <f>[1]Chimie1!M85</f>
        <v>2</v>
      </c>
      <c r="M85" s="110">
        <f>[1]UEF11!P85</f>
        <v>7.1388888888888893</v>
      </c>
      <c r="N85" s="111">
        <f>[1]UEF11!Q85</f>
        <v>6</v>
      </c>
      <c r="O85" s="112">
        <f>[1]UEF11!S85</f>
        <v>2</v>
      </c>
      <c r="P85" s="79">
        <f>[1]TPPhys1!H85</f>
        <v>10.16</v>
      </c>
      <c r="Q85" s="113">
        <f>[1]TPPhys1!K85</f>
        <v>1</v>
      </c>
      <c r="R85" s="79">
        <f>[1]TPChim1!H85</f>
        <v>9.5</v>
      </c>
      <c r="S85" s="113">
        <f>[1]TPChim1!K85</f>
        <v>1</v>
      </c>
      <c r="T85" s="79">
        <f>[1]BTW!J85</f>
        <v>12.5</v>
      </c>
      <c r="U85" s="113">
        <f>[1]BTW!M85</f>
        <v>1</v>
      </c>
      <c r="V85" s="114">
        <f>[1]UEM12!P85</f>
        <v>10.974285714285713</v>
      </c>
      <c r="W85" s="111">
        <f>[1]UEM12!Q85</f>
        <v>7</v>
      </c>
      <c r="X85" s="112">
        <f>[1]UEM12!S85</f>
        <v>1</v>
      </c>
      <c r="Y85" s="79">
        <f>'[1]Ph&amp;Ap'!H85</f>
        <v>10</v>
      </c>
      <c r="Z85" s="113">
        <f>'[1]Ph&amp;Ap'!K85</f>
        <v>1</v>
      </c>
      <c r="AA85" s="79">
        <f>[1]Gest!H85</f>
        <v>10</v>
      </c>
      <c r="AB85" s="113">
        <f>[1]Gest!K85</f>
        <v>1</v>
      </c>
      <c r="AC85" s="114">
        <f>[1]UED13!M85</f>
        <v>10</v>
      </c>
      <c r="AD85" s="111">
        <f>[1]UED13!N85</f>
        <v>4</v>
      </c>
      <c r="AE85" s="112">
        <f>[1]UED13!P85</f>
        <v>1</v>
      </c>
      <c r="AF85" s="79">
        <f>[1]TEC1!H85</f>
        <v>11.5</v>
      </c>
      <c r="AG85" s="114">
        <f>[1]UET14!H85</f>
        <v>11.5</v>
      </c>
      <c r="AH85" s="111">
        <f>[1]UET14!I85</f>
        <v>1</v>
      </c>
      <c r="AI85" s="112">
        <f>[1]UET14!L85</f>
        <v>1</v>
      </c>
      <c r="AJ85" s="115">
        <f t="shared" si="5"/>
        <v>8.5606666666666662</v>
      </c>
      <c r="AK85" s="116">
        <f t="shared" si="6"/>
        <v>18</v>
      </c>
      <c r="AL85" s="112">
        <f t="shared" si="7"/>
        <v>2</v>
      </c>
      <c r="AM85" s="80" t="str">
        <f t="shared" si="9"/>
        <v xml:space="preserve"> </v>
      </c>
      <c r="AN85" s="117">
        <f t="shared" si="8"/>
        <v>2</v>
      </c>
    </row>
    <row r="86" spans="1:40" ht="13.5" customHeight="1">
      <c r="A86" s="77">
        <v>74</v>
      </c>
      <c r="B86" s="108" t="s">
        <v>222</v>
      </c>
      <c r="C86" s="29" t="s">
        <v>223</v>
      </c>
      <c r="D86" s="30" t="s">
        <v>110</v>
      </c>
      <c r="E86" s="85" t="s">
        <v>80</v>
      </c>
      <c r="F86" s="88">
        <v>8.9370000000000012</v>
      </c>
      <c r="G86" s="78">
        <f>[1]Maths1!J86</f>
        <v>10</v>
      </c>
      <c r="H86" s="109">
        <f>[1]Maths1!M86</f>
        <v>2</v>
      </c>
      <c r="I86" s="78">
        <f>[1]Phys1!J86</f>
        <v>14.35</v>
      </c>
      <c r="J86" s="109">
        <f>[1]Phys1!M86</f>
        <v>2</v>
      </c>
      <c r="K86" s="78">
        <f>[1]Chimie1!J86</f>
        <v>7.25</v>
      </c>
      <c r="L86" s="109">
        <f>[1]Chimie1!M86</f>
        <v>1</v>
      </c>
      <c r="M86" s="110">
        <f>[1]UEF11!P86</f>
        <v>10.533333333333333</v>
      </c>
      <c r="N86" s="111">
        <f>[1]UEF11!Q86</f>
        <v>18</v>
      </c>
      <c r="O86" s="112">
        <f>[1]UEF11!S86</f>
        <v>2</v>
      </c>
      <c r="P86" s="79">
        <f>[1]TPPhys1!H86</f>
        <v>11.625</v>
      </c>
      <c r="Q86" s="113">
        <f>[1]TPPhys1!K86</f>
        <v>1</v>
      </c>
      <c r="R86" s="79">
        <f>[1]TPChim1!H86</f>
        <v>12.93</v>
      </c>
      <c r="S86" s="113">
        <f>[1]TPChim1!K86</f>
        <v>1</v>
      </c>
      <c r="T86" s="79">
        <f>[1]BTW!J86</f>
        <v>10.833333333333334</v>
      </c>
      <c r="U86" s="113">
        <f>[1]BTW!M86</f>
        <v>1</v>
      </c>
      <c r="V86" s="114">
        <f>[1]UEM12!P86</f>
        <v>11.658571428571429</v>
      </c>
      <c r="W86" s="111">
        <f>[1]UEM12!Q86</f>
        <v>7</v>
      </c>
      <c r="X86" s="112">
        <f>[1]UEM12!S86</f>
        <v>1</v>
      </c>
      <c r="Y86" s="79">
        <f>'[1]Ph&amp;Ap'!H86</f>
        <v>10</v>
      </c>
      <c r="Z86" s="113">
        <f>'[1]Ph&amp;Ap'!K86</f>
        <v>1</v>
      </c>
      <c r="AA86" s="79">
        <f>[1]Gest!H86</f>
        <v>13</v>
      </c>
      <c r="AB86" s="113">
        <f>[1]Gest!K86</f>
        <v>1</v>
      </c>
      <c r="AC86" s="114">
        <f>[1]UED13!M86</f>
        <v>11.5</v>
      </c>
      <c r="AD86" s="111">
        <f>[1]UED13!N86</f>
        <v>4</v>
      </c>
      <c r="AE86" s="112">
        <f>[1]UED13!P86</f>
        <v>1</v>
      </c>
      <c r="AF86" s="79">
        <f>[1]TEC1!H86</f>
        <v>14.5</v>
      </c>
      <c r="AG86" s="114">
        <f>[1]UET14!H86</f>
        <v>14.5</v>
      </c>
      <c r="AH86" s="111">
        <f>[1]UET14!I86</f>
        <v>1</v>
      </c>
      <c r="AI86" s="112">
        <f>[1]UET14!L86</f>
        <v>1</v>
      </c>
      <c r="AJ86" s="115">
        <f t="shared" si="5"/>
        <v>11.056999999999999</v>
      </c>
      <c r="AK86" s="116">
        <f t="shared" si="6"/>
        <v>30</v>
      </c>
      <c r="AL86" s="112">
        <f t="shared" si="7"/>
        <v>2</v>
      </c>
      <c r="AM86" s="80" t="str">
        <f t="shared" si="9"/>
        <v>S1 validé</v>
      </c>
      <c r="AN86" s="117">
        <f t="shared" si="8"/>
        <v>2</v>
      </c>
    </row>
    <row r="87" spans="1:40" ht="13.5" customHeight="1">
      <c r="A87" s="77">
        <v>75</v>
      </c>
      <c r="B87" s="125" t="s">
        <v>224</v>
      </c>
      <c r="C87" s="29" t="s">
        <v>225</v>
      </c>
      <c r="D87" s="30" t="s">
        <v>226</v>
      </c>
      <c r="E87" s="85" t="s">
        <v>41</v>
      </c>
      <c r="F87" s="88">
        <v>9.6458333333333339</v>
      </c>
      <c r="G87" s="78">
        <f>[1]Maths1!J87</f>
        <v>9.75</v>
      </c>
      <c r="H87" s="109">
        <f>[1]Maths1!M87</f>
        <v>2</v>
      </c>
      <c r="I87" s="78">
        <f>[1]Phys1!J87</f>
        <v>7</v>
      </c>
      <c r="J87" s="109">
        <f>[1]Phys1!M87</f>
        <v>2</v>
      </c>
      <c r="K87" s="78">
        <f>[1]Chimie1!J87</f>
        <v>10</v>
      </c>
      <c r="L87" s="109">
        <f>[1]Chimie1!M87</f>
        <v>1</v>
      </c>
      <c r="M87" s="110">
        <f>[1]UEF11!P87</f>
        <v>8.9166666666666661</v>
      </c>
      <c r="N87" s="111">
        <f>[1]UEF11!Q87</f>
        <v>6</v>
      </c>
      <c r="O87" s="112">
        <f>[1]UEF11!S87</f>
        <v>2</v>
      </c>
      <c r="P87" s="79">
        <f>[1]TPPhys1!H87</f>
        <v>9.75</v>
      </c>
      <c r="Q87" s="113">
        <f>[1]TPPhys1!K87</f>
        <v>1</v>
      </c>
      <c r="R87" s="79">
        <f>[1]TPChim1!H87</f>
        <v>11.6875</v>
      </c>
      <c r="S87" s="113">
        <f>[1]TPChim1!K87</f>
        <v>1</v>
      </c>
      <c r="T87" s="79">
        <f>[1]BTW!J87</f>
        <v>10</v>
      </c>
      <c r="U87" s="113">
        <f>[1]BTW!M87</f>
        <v>1</v>
      </c>
      <c r="V87" s="114">
        <f>[1]UEM12!P87</f>
        <v>10.410714285714286</v>
      </c>
      <c r="W87" s="111">
        <f>[1]UEM12!Q87</f>
        <v>7</v>
      </c>
      <c r="X87" s="112">
        <f>[1]UEM12!S87</f>
        <v>1</v>
      </c>
      <c r="Y87" s="79">
        <f>'[1]Ph&amp;Ap'!H87</f>
        <v>14.5</v>
      </c>
      <c r="Z87" s="113">
        <f>'[1]Ph&amp;Ap'!K87</f>
        <v>1</v>
      </c>
      <c r="AA87" s="79">
        <f>[1]Gest!H87</f>
        <v>13</v>
      </c>
      <c r="AB87" s="113">
        <f>[1]Gest!K87</f>
        <v>1</v>
      </c>
      <c r="AC87" s="114">
        <f>[1]UED13!M87</f>
        <v>13.75</v>
      </c>
      <c r="AD87" s="111">
        <f>[1]UED13!N87</f>
        <v>4</v>
      </c>
      <c r="AE87" s="112">
        <f>[1]UED13!P87</f>
        <v>1</v>
      </c>
      <c r="AF87" s="79">
        <f>[1]TEC1!H87</f>
        <v>11.5</v>
      </c>
      <c r="AG87" s="114">
        <f>[1]UET14!H87</f>
        <v>11.5</v>
      </c>
      <c r="AH87" s="111">
        <f>[1]UET14!I87</f>
        <v>1</v>
      </c>
      <c r="AI87" s="112">
        <f>[1]UET14!L87</f>
        <v>1</v>
      </c>
      <c r="AJ87" s="115">
        <f t="shared" si="5"/>
        <v>9.9958333333333336</v>
      </c>
      <c r="AK87" s="116">
        <f t="shared" si="6"/>
        <v>30</v>
      </c>
      <c r="AL87" s="112">
        <f t="shared" si="7"/>
        <v>2</v>
      </c>
      <c r="AM87" s="80" t="str">
        <f t="shared" si="9"/>
        <v>S1 validé</v>
      </c>
      <c r="AN87" s="117">
        <f t="shared" si="8"/>
        <v>2</v>
      </c>
    </row>
    <row r="88" spans="1:40" ht="13.5" customHeight="1">
      <c r="A88" s="77">
        <v>76</v>
      </c>
      <c r="B88" s="108" t="s">
        <v>227</v>
      </c>
      <c r="C88" s="29" t="s">
        <v>228</v>
      </c>
      <c r="D88" s="30" t="s">
        <v>229</v>
      </c>
      <c r="E88" s="85" t="s">
        <v>41</v>
      </c>
      <c r="F88" s="88">
        <v>7.867</v>
      </c>
      <c r="G88" s="78">
        <f>[1]Maths1!J88</f>
        <v>3.8333333333333335</v>
      </c>
      <c r="H88" s="109">
        <f>[1]Maths1!M88</f>
        <v>1</v>
      </c>
      <c r="I88" s="78">
        <f>[1]Phys1!J88</f>
        <v>4.166666666666667</v>
      </c>
      <c r="J88" s="109">
        <f>[1]Phys1!M88</f>
        <v>1</v>
      </c>
      <c r="K88" s="78">
        <f>[1]Chimie1!J88</f>
        <v>10.333333333333334</v>
      </c>
      <c r="L88" s="109">
        <f>[1]Chimie1!M88</f>
        <v>1</v>
      </c>
      <c r="M88" s="110">
        <f>[1]UEF11!P88</f>
        <v>6.1111111111111116</v>
      </c>
      <c r="N88" s="111">
        <f>[1]UEF11!Q88</f>
        <v>6</v>
      </c>
      <c r="O88" s="112">
        <f>[1]UEF11!S88</f>
        <v>1</v>
      </c>
      <c r="P88" s="79">
        <f>[1]TPPhys1!H88</f>
        <v>10.33</v>
      </c>
      <c r="Q88" s="113">
        <f>[1]TPPhys1!K88</f>
        <v>1</v>
      </c>
      <c r="R88" s="79">
        <f>[1]TPChim1!H88</f>
        <v>11.125</v>
      </c>
      <c r="S88" s="113">
        <f>[1]TPChim1!K88</f>
        <v>1</v>
      </c>
      <c r="T88" s="79">
        <f>[1]BTW!J88</f>
        <v>9.0333333333333332</v>
      </c>
      <c r="U88" s="113">
        <f>[1]BTW!M88</f>
        <v>1</v>
      </c>
      <c r="V88" s="114">
        <f>[1]UEM12!P88</f>
        <v>10.001428571428571</v>
      </c>
      <c r="W88" s="111">
        <f>[1]UEM12!Q88</f>
        <v>7</v>
      </c>
      <c r="X88" s="112">
        <f>[1]UEM12!S88</f>
        <v>1</v>
      </c>
      <c r="Y88" s="79">
        <f>'[1]Ph&amp;Ap'!H88</f>
        <v>9.5</v>
      </c>
      <c r="Z88" s="113">
        <f>'[1]Ph&amp;Ap'!K88</f>
        <v>1</v>
      </c>
      <c r="AA88" s="79">
        <f>[1]Gest!H88</f>
        <v>12</v>
      </c>
      <c r="AB88" s="113">
        <f>[1]Gest!K88</f>
        <v>1</v>
      </c>
      <c r="AC88" s="114">
        <f>[1]UED13!M88</f>
        <v>10.75</v>
      </c>
      <c r="AD88" s="111">
        <f>[1]UED13!N88</f>
        <v>4</v>
      </c>
      <c r="AE88" s="112">
        <f>[1]UED13!P88</f>
        <v>1</v>
      </c>
      <c r="AF88" s="79">
        <f>[1]TEC1!H88</f>
        <v>13</v>
      </c>
      <c r="AG88" s="114">
        <f>[1]UET14!H88</f>
        <v>13</v>
      </c>
      <c r="AH88" s="111">
        <f>[1]UET14!I88</f>
        <v>1</v>
      </c>
      <c r="AI88" s="112">
        <f>[1]UET14!L88</f>
        <v>1</v>
      </c>
      <c r="AJ88" s="115">
        <f t="shared" si="5"/>
        <v>7.867</v>
      </c>
      <c r="AK88" s="116">
        <f t="shared" si="6"/>
        <v>18</v>
      </c>
      <c r="AL88" s="112">
        <f t="shared" si="7"/>
        <v>1</v>
      </c>
      <c r="AM88" s="80" t="str">
        <f t="shared" si="9"/>
        <v xml:space="preserve"> </v>
      </c>
      <c r="AN88" s="117">
        <f t="shared" si="8"/>
        <v>1</v>
      </c>
    </row>
    <row r="89" spans="1:40" ht="13.5" customHeight="1">
      <c r="A89" s="77">
        <v>77</v>
      </c>
      <c r="B89" s="119" t="s">
        <v>230</v>
      </c>
      <c r="C89" s="120" t="s">
        <v>231</v>
      </c>
      <c r="D89" s="121" t="s">
        <v>232</v>
      </c>
      <c r="E89" s="130" t="s">
        <v>143</v>
      </c>
      <c r="F89" s="88">
        <v>8.5333333333333332</v>
      </c>
      <c r="G89" s="78">
        <f>[1]Maths1!J89</f>
        <v>7.166666666666667</v>
      </c>
      <c r="H89" s="109">
        <f>[1]Maths1!M89</f>
        <v>1</v>
      </c>
      <c r="I89" s="78">
        <f>[1]Phys1!J89</f>
        <v>5.833333333333333</v>
      </c>
      <c r="J89" s="109">
        <f>[1]Phys1!M89</f>
        <v>1</v>
      </c>
      <c r="K89" s="78">
        <f>[1]Chimie1!J89</f>
        <v>7.333333333333333</v>
      </c>
      <c r="L89" s="109">
        <f>[1]Chimie1!M89</f>
        <v>1</v>
      </c>
      <c r="M89" s="110">
        <f>[1]UEF11!P89</f>
        <v>6.7777777777777777</v>
      </c>
      <c r="N89" s="111">
        <f>[1]UEF11!Q89</f>
        <v>0</v>
      </c>
      <c r="O89" s="112">
        <f>[1]UEF11!S89</f>
        <v>1</v>
      </c>
      <c r="P89" s="79">
        <f>[1]TPPhys1!H89</f>
        <v>8.75</v>
      </c>
      <c r="Q89" s="113">
        <f>[1]TPPhys1!K89</f>
        <v>1</v>
      </c>
      <c r="R89" s="79">
        <f>[1]TPChim1!H89</f>
        <v>12.25</v>
      </c>
      <c r="S89" s="113">
        <f>[1]TPChim1!K89</f>
        <v>1</v>
      </c>
      <c r="T89" s="79">
        <f>[1]BTW!J89</f>
        <v>10.333333333333334</v>
      </c>
      <c r="U89" s="113">
        <f>[1]BTW!M89</f>
        <v>1</v>
      </c>
      <c r="V89" s="114">
        <f>[1]UEM12!P89</f>
        <v>10.428571428571429</v>
      </c>
      <c r="W89" s="111">
        <f>[1]UEM12!Q89</f>
        <v>7</v>
      </c>
      <c r="X89" s="112">
        <f>[1]UEM12!S89</f>
        <v>1</v>
      </c>
      <c r="Y89" s="79">
        <f>'[1]Ph&amp;Ap'!H89</f>
        <v>13.5</v>
      </c>
      <c r="Z89" s="113">
        <f>'[1]Ph&amp;Ap'!K89</f>
        <v>1</v>
      </c>
      <c r="AA89" s="79">
        <f>[1]Gest!H89</f>
        <v>11</v>
      </c>
      <c r="AB89" s="113">
        <f>[1]Gest!K89</f>
        <v>1</v>
      </c>
      <c r="AC89" s="114">
        <f>[1]UED13!M89</f>
        <v>12.25</v>
      </c>
      <c r="AD89" s="111">
        <f>[1]UED13!N89</f>
        <v>4</v>
      </c>
      <c r="AE89" s="112">
        <f>[1]UED13!P89</f>
        <v>1</v>
      </c>
      <c r="AF89" s="79">
        <f>[1]TEC1!H89</f>
        <v>12</v>
      </c>
      <c r="AG89" s="114">
        <f>[1]UET14!H89</f>
        <v>12</v>
      </c>
      <c r="AH89" s="111">
        <f>[1]UET14!I89</f>
        <v>1</v>
      </c>
      <c r="AI89" s="112">
        <f>[1]UET14!L89</f>
        <v>1</v>
      </c>
      <c r="AJ89" s="115">
        <f t="shared" si="5"/>
        <v>8.5333333333333332</v>
      </c>
      <c r="AK89" s="116">
        <f t="shared" si="6"/>
        <v>12</v>
      </c>
      <c r="AL89" s="112">
        <f t="shared" si="7"/>
        <v>1</v>
      </c>
      <c r="AM89" s="80" t="str">
        <f t="shared" si="9"/>
        <v xml:space="preserve"> </v>
      </c>
      <c r="AN89" s="117">
        <f t="shared" si="8"/>
        <v>1</v>
      </c>
    </row>
    <row r="90" spans="1:40" ht="13.5" customHeight="1">
      <c r="A90" s="77">
        <v>78</v>
      </c>
      <c r="B90" s="108">
        <v>123016109</v>
      </c>
      <c r="C90" s="29" t="s">
        <v>233</v>
      </c>
      <c r="D90" s="30" t="s">
        <v>79</v>
      </c>
      <c r="E90" s="118" t="s">
        <v>37</v>
      </c>
      <c r="F90" s="88">
        <v>9.0419999999999998</v>
      </c>
      <c r="G90" s="78">
        <f>[1]Maths1!J90</f>
        <v>7.166666666666667</v>
      </c>
      <c r="H90" s="109">
        <f>[1]Maths1!M90</f>
        <v>1</v>
      </c>
      <c r="I90" s="78">
        <f>[1]Phys1!J90</f>
        <v>8.4166666666666661</v>
      </c>
      <c r="J90" s="109">
        <f>[1]Phys1!M90</f>
        <v>1</v>
      </c>
      <c r="K90" s="78">
        <f>[1]Chimie1!J90</f>
        <v>8.1666666666666661</v>
      </c>
      <c r="L90" s="109">
        <f>[1]Chimie1!M90</f>
        <v>1</v>
      </c>
      <c r="M90" s="110">
        <f>[1]UEF11!P90</f>
        <v>7.916666666666667</v>
      </c>
      <c r="N90" s="111">
        <f>[1]UEF11!Q90</f>
        <v>0</v>
      </c>
      <c r="O90" s="112">
        <f>[1]UEF11!S90</f>
        <v>1</v>
      </c>
      <c r="P90" s="79">
        <f>[1]TPPhys1!H90</f>
        <v>10.92</v>
      </c>
      <c r="Q90" s="113">
        <f>[1]TPPhys1!K90</f>
        <v>1</v>
      </c>
      <c r="R90" s="79">
        <f>[1]TPChim1!H90</f>
        <v>11.435</v>
      </c>
      <c r="S90" s="113">
        <f>[1]TPChim1!K90</f>
        <v>1</v>
      </c>
      <c r="T90" s="79">
        <f>[1]BTW!J90</f>
        <v>8.4333333333333336</v>
      </c>
      <c r="U90" s="113">
        <f>[1]BTW!M90</f>
        <v>1</v>
      </c>
      <c r="V90" s="114">
        <f>[1]UEM12!P90</f>
        <v>10.001428571428573</v>
      </c>
      <c r="W90" s="111">
        <f>[1]UEM12!Q90</f>
        <v>7</v>
      </c>
      <c r="X90" s="112">
        <f>[1]UEM12!S90</f>
        <v>1</v>
      </c>
      <c r="Y90" s="79">
        <f>'[1]Ph&amp;Ap'!H90</f>
        <v>12.5</v>
      </c>
      <c r="Z90" s="113">
        <f>'[1]Ph&amp;Ap'!K90</f>
        <v>1</v>
      </c>
      <c r="AA90" s="79">
        <f>[1]Gest!H90</f>
        <v>11</v>
      </c>
      <c r="AB90" s="113">
        <f>[1]Gest!K90</f>
        <v>1</v>
      </c>
      <c r="AC90" s="114">
        <f>[1]UED13!M90</f>
        <v>11.75</v>
      </c>
      <c r="AD90" s="111">
        <f>[1]UED13!N90</f>
        <v>4</v>
      </c>
      <c r="AE90" s="112">
        <f>[1]UED13!P90</f>
        <v>1</v>
      </c>
      <c r="AF90" s="79">
        <f>[1]TEC1!H90</f>
        <v>11.75</v>
      </c>
      <c r="AG90" s="114">
        <f>[1]UET14!H90</f>
        <v>11.75</v>
      </c>
      <c r="AH90" s="111">
        <f>[1]UET14!I90</f>
        <v>1</v>
      </c>
      <c r="AI90" s="112">
        <f>[1]UET14!L90</f>
        <v>1</v>
      </c>
      <c r="AJ90" s="115">
        <f t="shared" si="5"/>
        <v>9.0419999999999998</v>
      </c>
      <c r="AK90" s="116">
        <f t="shared" si="6"/>
        <v>12</v>
      </c>
      <c r="AL90" s="112">
        <f t="shared" si="7"/>
        <v>1</v>
      </c>
      <c r="AM90" s="80" t="str">
        <f t="shared" si="9"/>
        <v xml:space="preserve"> </v>
      </c>
      <c r="AN90" s="117">
        <f t="shared" si="8"/>
        <v>1</v>
      </c>
    </row>
    <row r="91" spans="1:40" ht="13.5" customHeight="1">
      <c r="A91" s="77">
        <v>79</v>
      </c>
      <c r="B91" s="108" t="s">
        <v>234</v>
      </c>
      <c r="C91" s="29" t="s">
        <v>235</v>
      </c>
      <c r="D91" s="30" t="s">
        <v>236</v>
      </c>
      <c r="E91" s="35" t="s">
        <v>56</v>
      </c>
      <c r="F91" s="88">
        <v>6.5909999999999993</v>
      </c>
      <c r="G91" s="78">
        <f>[1]Maths1!J91</f>
        <v>4</v>
      </c>
      <c r="H91" s="109">
        <f>[1]Maths1!M91</f>
        <v>1</v>
      </c>
      <c r="I91" s="78">
        <f>[1]Phys1!J91</f>
        <v>2.6666666666666665</v>
      </c>
      <c r="J91" s="109">
        <f>[1]Phys1!M91</f>
        <v>1</v>
      </c>
      <c r="K91" s="78">
        <f>[1]Chimie1!J91</f>
        <v>3.6666666666666665</v>
      </c>
      <c r="L91" s="109">
        <f>[1]Chimie1!M91</f>
        <v>1</v>
      </c>
      <c r="M91" s="110">
        <f>[1]UEF11!P91</f>
        <v>3.4444444444444442</v>
      </c>
      <c r="N91" s="111">
        <f>[1]UEF11!Q91</f>
        <v>0</v>
      </c>
      <c r="O91" s="112">
        <f>[1]UEF11!S91</f>
        <v>1</v>
      </c>
      <c r="P91" s="79">
        <f>[1]TPPhys1!H91</f>
        <v>15</v>
      </c>
      <c r="Q91" s="113">
        <f>[1]TPPhys1!K91</f>
        <v>1</v>
      </c>
      <c r="R91" s="79">
        <f>[1]TPChim1!H91</f>
        <v>13.99</v>
      </c>
      <c r="S91" s="113">
        <f>[1]TPChim1!K91</f>
        <v>1</v>
      </c>
      <c r="T91" s="79">
        <f>[1]BTW!J91</f>
        <v>8.1666666666666661</v>
      </c>
      <c r="U91" s="113">
        <f>[1]BTW!M91</f>
        <v>1</v>
      </c>
      <c r="V91" s="114">
        <f>[1]UEM12!P91</f>
        <v>11.782857142857143</v>
      </c>
      <c r="W91" s="111">
        <f>[1]UEM12!Q91</f>
        <v>7</v>
      </c>
      <c r="X91" s="112">
        <f>[1]UEM12!S91</f>
        <v>1</v>
      </c>
      <c r="Y91" s="79">
        <f>'[1]Ph&amp;Ap'!H91</f>
        <v>11</v>
      </c>
      <c r="Z91" s="113">
        <f>'[1]Ph&amp;Ap'!K91</f>
        <v>1</v>
      </c>
      <c r="AA91" s="79">
        <f>[1]Gest!H91</f>
        <v>10</v>
      </c>
      <c r="AB91" s="113">
        <f>[1]Gest!K91</f>
        <v>1</v>
      </c>
      <c r="AC91" s="114">
        <f>[1]UED13!M91</f>
        <v>10.5</v>
      </c>
      <c r="AD91" s="111">
        <f>[1]UED13!N91</f>
        <v>4</v>
      </c>
      <c r="AE91" s="112">
        <f>[1]UED13!P91</f>
        <v>1</v>
      </c>
      <c r="AF91" s="79">
        <f>[1]TEC1!H91</f>
        <v>11.25</v>
      </c>
      <c r="AG91" s="114">
        <f>[1]UET14!H91</f>
        <v>11.25</v>
      </c>
      <c r="AH91" s="111">
        <f>[1]UET14!I91</f>
        <v>1</v>
      </c>
      <c r="AI91" s="112">
        <f>[1]UET14!L91</f>
        <v>1</v>
      </c>
      <c r="AJ91" s="115">
        <f t="shared" si="5"/>
        <v>6.5909999999999993</v>
      </c>
      <c r="AK91" s="116">
        <f t="shared" si="6"/>
        <v>12</v>
      </c>
      <c r="AL91" s="112">
        <f t="shared" si="7"/>
        <v>1</v>
      </c>
      <c r="AM91" s="80" t="str">
        <f t="shared" si="9"/>
        <v xml:space="preserve"> </v>
      </c>
      <c r="AN91" s="117">
        <f t="shared" si="8"/>
        <v>1</v>
      </c>
    </row>
    <row r="92" spans="1:40" ht="13.5" customHeight="1">
      <c r="A92" s="77">
        <v>80</v>
      </c>
      <c r="B92" s="125" t="s">
        <v>237</v>
      </c>
      <c r="C92" s="29" t="s">
        <v>238</v>
      </c>
      <c r="D92" s="30" t="s">
        <v>239</v>
      </c>
      <c r="E92" s="41" t="s">
        <v>240</v>
      </c>
      <c r="F92" s="88">
        <v>8.9350000000000005</v>
      </c>
      <c r="G92" s="78">
        <f>[1]Maths1!J92</f>
        <v>7.5</v>
      </c>
      <c r="H92" s="109">
        <f>[1]Maths1!M92</f>
        <v>1</v>
      </c>
      <c r="I92" s="78">
        <f>[1]Phys1!J92</f>
        <v>16.8</v>
      </c>
      <c r="J92" s="109">
        <f>[1]Phys1!M92</f>
        <v>2</v>
      </c>
      <c r="K92" s="78">
        <f>[1]Chimie1!J92</f>
        <v>8.1666666666666661</v>
      </c>
      <c r="L92" s="109">
        <f>[1]Chimie1!M92</f>
        <v>1</v>
      </c>
      <c r="M92" s="110">
        <f>[1]UEF11!P92</f>
        <v>10.822222222222223</v>
      </c>
      <c r="N92" s="111">
        <f>[1]UEF11!Q92</f>
        <v>18</v>
      </c>
      <c r="O92" s="112">
        <f>[1]UEF11!S92</f>
        <v>2</v>
      </c>
      <c r="P92" s="79">
        <f>[1]TPPhys1!H92</f>
        <v>8.9400000000000013</v>
      </c>
      <c r="Q92" s="113">
        <f>[1]TPPhys1!K92</f>
        <v>1</v>
      </c>
      <c r="R92" s="79">
        <f>[1]TPChim1!H92</f>
        <v>13.83</v>
      </c>
      <c r="S92" s="113">
        <f>[1]TPChim1!K92</f>
        <v>1</v>
      </c>
      <c r="T92" s="79">
        <f>[1]BTW!J92</f>
        <v>10.003333333333334</v>
      </c>
      <c r="U92" s="113">
        <f>[1]BTW!M92</f>
        <v>1</v>
      </c>
      <c r="V92" s="114">
        <f>[1]UEM12!P92</f>
        <v>10.792857142857144</v>
      </c>
      <c r="W92" s="111">
        <f>[1]UEM12!Q92</f>
        <v>7</v>
      </c>
      <c r="X92" s="112">
        <f>[1]UEM12!S92</f>
        <v>1</v>
      </c>
      <c r="Y92" s="79">
        <f>'[1]Ph&amp;Ap'!H92</f>
        <v>12.5</v>
      </c>
      <c r="Z92" s="113">
        <f>'[1]Ph&amp;Ap'!K92</f>
        <v>1</v>
      </c>
      <c r="AA92" s="79">
        <f>[1]Gest!H92</f>
        <v>12</v>
      </c>
      <c r="AB92" s="113">
        <f>[1]Gest!K92</f>
        <v>1</v>
      </c>
      <c r="AC92" s="114">
        <f>[1]UED13!M92</f>
        <v>12.25</v>
      </c>
      <c r="AD92" s="111">
        <f>[1]UED13!N92</f>
        <v>4</v>
      </c>
      <c r="AE92" s="112">
        <f>[1]UED13!P92</f>
        <v>1</v>
      </c>
      <c r="AF92" s="79">
        <f>[1]TEC1!H92</f>
        <v>11</v>
      </c>
      <c r="AG92" s="114">
        <f>[1]UET14!H92</f>
        <v>11</v>
      </c>
      <c r="AH92" s="111">
        <f>[1]UET14!I92</f>
        <v>1</v>
      </c>
      <c r="AI92" s="112">
        <f>[1]UET14!L92</f>
        <v>1</v>
      </c>
      <c r="AJ92" s="115">
        <f t="shared" si="5"/>
        <v>11.011666666666667</v>
      </c>
      <c r="AK92" s="116">
        <f t="shared" si="6"/>
        <v>30</v>
      </c>
      <c r="AL92" s="112">
        <f t="shared" si="7"/>
        <v>2</v>
      </c>
      <c r="AM92" s="80" t="str">
        <f t="shared" si="9"/>
        <v>S1 validé</v>
      </c>
      <c r="AN92" s="117">
        <f t="shared" si="8"/>
        <v>2</v>
      </c>
    </row>
    <row r="93" spans="1:40" ht="13.5" customHeight="1">
      <c r="A93" s="77">
        <v>81</v>
      </c>
      <c r="B93" s="125" t="s">
        <v>434</v>
      </c>
      <c r="C93" s="29" t="s">
        <v>435</v>
      </c>
      <c r="D93" s="30" t="s">
        <v>117</v>
      </c>
      <c r="E93" s="41" t="s">
        <v>436</v>
      </c>
      <c r="F93" s="88">
        <v>7.2270000000000003</v>
      </c>
      <c r="G93" s="78">
        <f>[1]Maths1!J93</f>
        <v>7</v>
      </c>
      <c r="H93" s="109">
        <f>[1]Maths1!M93</f>
        <v>1</v>
      </c>
      <c r="I93" s="78">
        <f>[1]Phys1!J93</f>
        <v>3</v>
      </c>
      <c r="J93" s="109">
        <f>[1]Phys1!M93</f>
        <v>1</v>
      </c>
      <c r="K93" s="78">
        <f>[1]Chimie1!J93</f>
        <v>3.3333333333333335</v>
      </c>
      <c r="L93" s="109">
        <f>[1]Chimie1!M93</f>
        <v>1</v>
      </c>
      <c r="M93" s="110">
        <f>[1]UEF11!P93</f>
        <v>4.4444444444444446</v>
      </c>
      <c r="N93" s="111">
        <f>[1]UEF11!Q93</f>
        <v>0</v>
      </c>
      <c r="O93" s="112">
        <f>[1]UEF11!S93</f>
        <v>1</v>
      </c>
      <c r="P93" s="79">
        <f>[1]TPPhys1!H93</f>
        <v>11.16</v>
      </c>
      <c r="Q93" s="113">
        <f>[1]TPPhys1!K93</f>
        <v>1</v>
      </c>
      <c r="R93" s="79">
        <f>[1]TPChim1!H93</f>
        <v>12.62</v>
      </c>
      <c r="S93" s="113">
        <f>[1]TPChim1!K93</f>
        <v>1</v>
      </c>
      <c r="T93" s="79">
        <f>[1]BTW!J93</f>
        <v>8.9166666666666661</v>
      </c>
      <c r="U93" s="113">
        <f>[1]BTW!M93</f>
        <v>1</v>
      </c>
      <c r="V93" s="114">
        <f>[1]UEM12!P93</f>
        <v>10.615714285714287</v>
      </c>
      <c r="W93" s="111">
        <f>[1]UEM12!Q93</f>
        <v>7</v>
      </c>
      <c r="X93" s="112">
        <f>[1]UEM12!S93</f>
        <v>1</v>
      </c>
      <c r="Y93" s="79">
        <f>'[1]Ph&amp;Ap'!H93</f>
        <v>11</v>
      </c>
      <c r="Z93" s="113">
        <f>'[1]Ph&amp;Ap'!K93</f>
        <v>1</v>
      </c>
      <c r="AA93" s="79">
        <f>[1]Gest!H93</f>
        <v>15</v>
      </c>
      <c r="AB93" s="113">
        <f>[1]Gest!K93</f>
        <v>1</v>
      </c>
      <c r="AC93" s="114">
        <f>[1]UED13!M93</f>
        <v>13</v>
      </c>
      <c r="AD93" s="111">
        <f>[1]UED13!N93</f>
        <v>4</v>
      </c>
      <c r="AE93" s="112">
        <f>[1]UED13!P93</f>
        <v>1</v>
      </c>
      <c r="AF93" s="79">
        <f>[1]TEC1!H93</f>
        <v>10.5</v>
      </c>
      <c r="AG93" s="114">
        <f>[1]UET14!H93</f>
        <v>10.5</v>
      </c>
      <c r="AH93" s="111">
        <f>[1]UET14!I93</f>
        <v>1</v>
      </c>
      <c r="AI93" s="112">
        <f>[1]UET14!L93</f>
        <v>1</v>
      </c>
      <c r="AJ93" s="115">
        <f t="shared" si="5"/>
        <v>7.2270000000000003</v>
      </c>
      <c r="AK93" s="116">
        <f t="shared" si="6"/>
        <v>12</v>
      </c>
      <c r="AL93" s="112">
        <f t="shared" si="7"/>
        <v>1</v>
      </c>
      <c r="AM93" s="80" t="str">
        <f t="shared" si="9"/>
        <v xml:space="preserve"> </v>
      </c>
      <c r="AN93" s="117">
        <f t="shared" si="8"/>
        <v>1</v>
      </c>
    </row>
    <row r="94" spans="1:40" ht="13.5" customHeight="1">
      <c r="A94" s="77">
        <v>82</v>
      </c>
      <c r="B94" s="108">
        <v>123011305</v>
      </c>
      <c r="C94" s="29" t="s">
        <v>241</v>
      </c>
      <c r="D94" s="30" t="s">
        <v>146</v>
      </c>
      <c r="E94" s="85" t="s">
        <v>41</v>
      </c>
      <c r="F94" s="88">
        <v>9.0380000000000003</v>
      </c>
      <c r="G94" s="78">
        <f>[1]Maths1!J94</f>
        <v>7.666666666666667</v>
      </c>
      <c r="H94" s="109">
        <f>[1]Maths1!M94</f>
        <v>2</v>
      </c>
      <c r="I94" s="78">
        <f>[1]Phys1!J94</f>
        <v>5.666666666666667</v>
      </c>
      <c r="J94" s="109">
        <f>[1]Phys1!M94</f>
        <v>2</v>
      </c>
      <c r="K94" s="78">
        <f>[1]Chimie1!J94</f>
        <v>10.003333333333332</v>
      </c>
      <c r="L94" s="109">
        <f>[1]Chimie1!M94</f>
        <v>1</v>
      </c>
      <c r="M94" s="110">
        <f>[1]UEF11!P94</f>
        <v>7.778888888888889</v>
      </c>
      <c r="N94" s="111">
        <f>[1]UEF11!Q94</f>
        <v>6</v>
      </c>
      <c r="O94" s="112">
        <f>[1]UEF11!S94</f>
        <v>2</v>
      </c>
      <c r="P94" s="79">
        <f>[1]TPPhys1!H94</f>
        <v>10.5</v>
      </c>
      <c r="Q94" s="113">
        <f>[1]TPPhys1!K94</f>
        <v>1</v>
      </c>
      <c r="R94" s="79">
        <f>[1]TPChim1!H94</f>
        <v>13.059999999999999</v>
      </c>
      <c r="S94" s="113">
        <f>[1]TPChim1!K94</f>
        <v>1</v>
      </c>
      <c r="T94" s="79">
        <f>[1]BTW!J94</f>
        <v>9.6666666666666661</v>
      </c>
      <c r="U94" s="113">
        <f>[1]BTW!M94</f>
        <v>1</v>
      </c>
      <c r="V94" s="114">
        <f>[1]UEM12!P94</f>
        <v>10.874285714285715</v>
      </c>
      <c r="W94" s="111">
        <f>[1]UEM12!Q94</f>
        <v>7</v>
      </c>
      <c r="X94" s="112">
        <f>[1]UEM12!S94</f>
        <v>1</v>
      </c>
      <c r="Y94" s="79">
        <f>'[1]Ph&amp;Ap'!H94</f>
        <v>14</v>
      </c>
      <c r="Z94" s="113">
        <f>'[1]Ph&amp;Ap'!K94</f>
        <v>1</v>
      </c>
      <c r="AA94" s="79">
        <f>[1]Gest!H94</f>
        <v>9</v>
      </c>
      <c r="AB94" s="113">
        <f>[1]Gest!K94</f>
        <v>1</v>
      </c>
      <c r="AC94" s="114">
        <f>[1]UED13!M94</f>
        <v>11.5</v>
      </c>
      <c r="AD94" s="111">
        <f>[1]UED13!N94</f>
        <v>4</v>
      </c>
      <c r="AE94" s="112">
        <f>[1]UED13!P94</f>
        <v>1</v>
      </c>
      <c r="AF94" s="79">
        <f>[1]TEC1!H94</f>
        <v>14</v>
      </c>
      <c r="AG94" s="114">
        <f>[1]UET14!H94</f>
        <v>14</v>
      </c>
      <c r="AH94" s="111">
        <f>[1]UET14!I94</f>
        <v>1</v>
      </c>
      <c r="AI94" s="112">
        <f>[1]UET14!L94</f>
        <v>1</v>
      </c>
      <c r="AJ94" s="115">
        <f t="shared" si="5"/>
        <v>9.2046666666666663</v>
      </c>
      <c r="AK94" s="116">
        <f t="shared" si="6"/>
        <v>18</v>
      </c>
      <c r="AL94" s="112">
        <f t="shared" si="7"/>
        <v>2</v>
      </c>
      <c r="AM94" s="80" t="str">
        <f t="shared" si="9"/>
        <v xml:space="preserve"> </v>
      </c>
      <c r="AN94" s="117">
        <f t="shared" si="8"/>
        <v>2</v>
      </c>
    </row>
    <row r="95" spans="1:40" ht="13.5" customHeight="1">
      <c r="A95" s="77">
        <v>83</v>
      </c>
      <c r="B95" s="108">
        <v>123014751</v>
      </c>
      <c r="C95" s="29" t="s">
        <v>242</v>
      </c>
      <c r="D95" s="30" t="s">
        <v>243</v>
      </c>
      <c r="E95" s="128" t="s">
        <v>60</v>
      </c>
      <c r="F95" s="88">
        <v>8.5636666666666663</v>
      </c>
      <c r="G95" s="78">
        <f>[1]Maths1!J95</f>
        <v>10</v>
      </c>
      <c r="H95" s="109">
        <f>[1]Maths1!M95</f>
        <v>2</v>
      </c>
      <c r="I95" s="78">
        <f>[1]Phys1!J95</f>
        <v>10</v>
      </c>
      <c r="J95" s="109">
        <f>[1]Phys1!M95</f>
        <v>2</v>
      </c>
      <c r="K95" s="78">
        <f>[1]Chimie1!J95</f>
        <v>7.2</v>
      </c>
      <c r="L95" s="109">
        <f>[1]Chimie1!M95</f>
        <v>2</v>
      </c>
      <c r="M95" s="110">
        <f>[1]UEF11!P95</f>
        <v>9.0666666666666664</v>
      </c>
      <c r="N95" s="111">
        <f>[1]UEF11!Q95</f>
        <v>12</v>
      </c>
      <c r="O95" s="112">
        <f>[1]UEF11!S95</f>
        <v>2</v>
      </c>
      <c r="P95" s="79">
        <f>[1]TPPhys1!H95</f>
        <v>11.08</v>
      </c>
      <c r="Q95" s="113">
        <f>[1]TPPhys1!K95</f>
        <v>1</v>
      </c>
      <c r="R95" s="79">
        <f>[1]TPChim1!H95</f>
        <v>10.75</v>
      </c>
      <c r="S95" s="113">
        <f>[1]TPChim1!K95</f>
        <v>1</v>
      </c>
      <c r="T95" s="79">
        <f>[1]BTW!J95</f>
        <v>10</v>
      </c>
      <c r="U95" s="113">
        <f>[1]BTW!M95</f>
        <v>1</v>
      </c>
      <c r="V95" s="114">
        <f>[1]UEM12!P95</f>
        <v>10.522857142857143</v>
      </c>
      <c r="W95" s="111">
        <f>[1]UEM12!Q95</f>
        <v>7</v>
      </c>
      <c r="X95" s="112">
        <f>[1]UEM12!S95</f>
        <v>1</v>
      </c>
      <c r="Y95" s="79">
        <f>'[1]Ph&amp;Ap'!H95</f>
        <v>10</v>
      </c>
      <c r="Z95" s="113">
        <f>'[1]Ph&amp;Ap'!K95</f>
        <v>1</v>
      </c>
      <c r="AA95" s="79">
        <f>[1]Gest!H95</f>
        <v>13</v>
      </c>
      <c r="AB95" s="113">
        <f>[1]Gest!K95</f>
        <v>1</v>
      </c>
      <c r="AC95" s="114">
        <f>[1]UED13!M95</f>
        <v>11.5</v>
      </c>
      <c r="AD95" s="111">
        <f>[1]UED13!N95</f>
        <v>4</v>
      </c>
      <c r="AE95" s="112">
        <f>[1]UED13!P95</f>
        <v>1</v>
      </c>
      <c r="AF95" s="79">
        <f>[1]TEC1!H95</f>
        <v>17.25</v>
      </c>
      <c r="AG95" s="114">
        <f>[1]UET14!H95</f>
        <v>17.25</v>
      </c>
      <c r="AH95" s="111">
        <f>[1]UET14!I95</f>
        <v>1</v>
      </c>
      <c r="AI95" s="112">
        <f>[1]UET14!L95</f>
        <v>1</v>
      </c>
      <c r="AJ95" s="115">
        <f t="shared" si="5"/>
        <v>10.003666666666668</v>
      </c>
      <c r="AK95" s="116">
        <f t="shared" si="6"/>
        <v>30</v>
      </c>
      <c r="AL95" s="112">
        <f t="shared" si="7"/>
        <v>2</v>
      </c>
      <c r="AM95" s="80" t="str">
        <f t="shared" si="9"/>
        <v>S1 validé</v>
      </c>
      <c r="AN95" s="117">
        <f t="shared" si="8"/>
        <v>2</v>
      </c>
    </row>
    <row r="96" spans="1:40" ht="13.5" customHeight="1">
      <c r="A96" s="77">
        <v>84</v>
      </c>
      <c r="B96" s="108" t="s">
        <v>244</v>
      </c>
      <c r="C96" s="29" t="s">
        <v>245</v>
      </c>
      <c r="D96" s="30" t="s">
        <v>246</v>
      </c>
      <c r="E96" s="35" t="s">
        <v>240</v>
      </c>
      <c r="F96" s="88">
        <v>6.8306666666666676</v>
      </c>
      <c r="G96" s="78">
        <f>[1]Maths1!J96</f>
        <v>4.666666666666667</v>
      </c>
      <c r="H96" s="109">
        <f>[1]Maths1!M96</f>
        <v>1</v>
      </c>
      <c r="I96" s="78">
        <f>[1]Phys1!J96</f>
        <v>3.0400000000000005</v>
      </c>
      <c r="J96" s="109">
        <f>[1]Phys1!M96</f>
        <v>1</v>
      </c>
      <c r="K96" s="78">
        <f>[1]Chimie1!J96</f>
        <v>4</v>
      </c>
      <c r="L96" s="109">
        <f>[1]Chimie1!M96</f>
        <v>1</v>
      </c>
      <c r="M96" s="110">
        <f>[1]UEF11!P96</f>
        <v>3.9022222222222229</v>
      </c>
      <c r="N96" s="111">
        <f>[1]UEF11!Q96</f>
        <v>0</v>
      </c>
      <c r="O96" s="112">
        <f>[1]UEF11!S96</f>
        <v>1</v>
      </c>
      <c r="P96" s="79">
        <f>[1]TPPhys1!H96</f>
        <v>10.09</v>
      </c>
      <c r="Q96" s="113">
        <f>[1]TPPhys1!K96</f>
        <v>1</v>
      </c>
      <c r="R96" s="79">
        <f>[1]TPChim1!H96</f>
        <v>13</v>
      </c>
      <c r="S96" s="113">
        <f>[1]TPChim1!K96</f>
        <v>1</v>
      </c>
      <c r="T96" s="79">
        <f>[1]BTW!J96</f>
        <v>10.333333333333334</v>
      </c>
      <c r="U96" s="113">
        <f>[1]BTW!M96</f>
        <v>1</v>
      </c>
      <c r="V96" s="114">
        <f>[1]UEM12!P96</f>
        <v>11.025714285714287</v>
      </c>
      <c r="W96" s="111">
        <f>[1]UEM12!Q96</f>
        <v>7</v>
      </c>
      <c r="X96" s="112">
        <f>[1]UEM12!S96</f>
        <v>1</v>
      </c>
      <c r="Y96" s="79">
        <f>'[1]Ph&amp;Ap'!H96</f>
        <v>10</v>
      </c>
      <c r="Z96" s="113">
        <f>'[1]Ph&amp;Ap'!K96</f>
        <v>1</v>
      </c>
      <c r="AA96" s="79">
        <f>[1]Gest!H96</f>
        <v>13</v>
      </c>
      <c r="AB96" s="113">
        <f>[1]Gest!K96</f>
        <v>1</v>
      </c>
      <c r="AC96" s="114">
        <f>[1]UED13!M96</f>
        <v>11.5</v>
      </c>
      <c r="AD96" s="111">
        <f>[1]UED13!N96</f>
        <v>4</v>
      </c>
      <c r="AE96" s="112">
        <f>[1]UED13!P96</f>
        <v>1</v>
      </c>
      <c r="AF96" s="79">
        <f>[1]TEC1!H96</f>
        <v>11.5</v>
      </c>
      <c r="AG96" s="114">
        <f>[1]UET14!H96</f>
        <v>11.5</v>
      </c>
      <c r="AH96" s="111">
        <f>[1]UET14!I96</f>
        <v>1</v>
      </c>
      <c r="AI96" s="112">
        <f>[1]UET14!L96</f>
        <v>1</v>
      </c>
      <c r="AJ96" s="115">
        <f t="shared" si="5"/>
        <v>6.8306666666666676</v>
      </c>
      <c r="AK96" s="116">
        <f t="shared" si="6"/>
        <v>12</v>
      </c>
      <c r="AL96" s="112">
        <f t="shared" si="7"/>
        <v>1</v>
      </c>
      <c r="AM96" s="80" t="str">
        <f t="shared" si="9"/>
        <v xml:space="preserve"> </v>
      </c>
      <c r="AN96" s="117">
        <f t="shared" si="8"/>
        <v>1</v>
      </c>
    </row>
    <row r="97" spans="1:40" ht="13.5" customHeight="1">
      <c r="A97" s="77">
        <v>85</v>
      </c>
      <c r="B97" s="125">
        <v>123000972</v>
      </c>
      <c r="C97" s="29" t="s">
        <v>247</v>
      </c>
      <c r="D97" s="30" t="s">
        <v>248</v>
      </c>
      <c r="E97" s="35" t="s">
        <v>240</v>
      </c>
      <c r="F97" s="88">
        <v>8.9836666666666662</v>
      </c>
      <c r="G97" s="78">
        <f>[1]Maths1!J97</f>
        <v>6.5</v>
      </c>
      <c r="H97" s="109">
        <f>[1]Maths1!M97</f>
        <v>1</v>
      </c>
      <c r="I97" s="78">
        <f>[1]Phys1!J97</f>
        <v>3.9166666666666665</v>
      </c>
      <c r="J97" s="109">
        <f>[1]Phys1!M97</f>
        <v>1</v>
      </c>
      <c r="K97" s="78">
        <f>[1]Chimie1!J97</f>
        <v>10.003333333333334</v>
      </c>
      <c r="L97" s="109">
        <f>[1]Chimie1!M97</f>
        <v>1</v>
      </c>
      <c r="M97" s="110">
        <f>[1]UEF11!P97</f>
        <v>6.8066666666666675</v>
      </c>
      <c r="N97" s="111">
        <f>[1]UEF11!Q97</f>
        <v>6</v>
      </c>
      <c r="O97" s="112">
        <f>[1]UEF11!S97</f>
        <v>1</v>
      </c>
      <c r="P97" s="79">
        <f>[1]TPPhys1!H97</f>
        <v>9.5</v>
      </c>
      <c r="Q97" s="113">
        <f>[1]TPPhys1!K97</f>
        <v>1</v>
      </c>
      <c r="R97" s="79">
        <f>[1]TPChim1!H97</f>
        <v>14.370000000000001</v>
      </c>
      <c r="S97" s="113">
        <f>[1]TPChim1!K97</f>
        <v>1</v>
      </c>
      <c r="T97" s="79">
        <f>[1]BTW!J97</f>
        <v>13</v>
      </c>
      <c r="U97" s="113">
        <f>[1]BTW!M97</f>
        <v>1</v>
      </c>
      <c r="V97" s="114">
        <f>[1]UEM12!P97</f>
        <v>12.391428571428573</v>
      </c>
      <c r="W97" s="111">
        <f>[1]UEM12!Q97</f>
        <v>7</v>
      </c>
      <c r="X97" s="112">
        <f>[1]UEM12!S97</f>
        <v>1</v>
      </c>
      <c r="Y97" s="79">
        <f>'[1]Ph&amp;Ap'!H97</f>
        <v>12.5</v>
      </c>
      <c r="Z97" s="113">
        <f>'[1]Ph&amp;Ap'!K97</f>
        <v>1</v>
      </c>
      <c r="AA97" s="79">
        <f>[1]Gest!H97</f>
        <v>10</v>
      </c>
      <c r="AB97" s="113">
        <f>[1]Gest!K97</f>
        <v>1</v>
      </c>
      <c r="AC97" s="114">
        <f>[1]UED13!M97</f>
        <v>11.25</v>
      </c>
      <c r="AD97" s="111">
        <f>[1]UED13!N97</f>
        <v>4</v>
      </c>
      <c r="AE97" s="112">
        <f>[1]UED13!P97</f>
        <v>1</v>
      </c>
      <c r="AF97" s="79">
        <f>[1]TEC1!H97</f>
        <v>15.25</v>
      </c>
      <c r="AG97" s="114">
        <f>[1]UET14!H97</f>
        <v>15.25</v>
      </c>
      <c r="AH97" s="111">
        <f>[1]UET14!I97</f>
        <v>1</v>
      </c>
      <c r="AI97" s="112">
        <f>[1]UET14!L97</f>
        <v>1</v>
      </c>
      <c r="AJ97" s="115">
        <f t="shared" si="5"/>
        <v>8.9836666666666662</v>
      </c>
      <c r="AK97" s="116">
        <f t="shared" si="6"/>
        <v>18</v>
      </c>
      <c r="AL97" s="112">
        <f t="shared" si="7"/>
        <v>1</v>
      </c>
      <c r="AM97" s="80" t="str">
        <f t="shared" si="9"/>
        <v xml:space="preserve"> </v>
      </c>
      <c r="AN97" s="117">
        <f t="shared" si="8"/>
        <v>1</v>
      </c>
    </row>
    <row r="98" spans="1:40" ht="13.5" customHeight="1">
      <c r="A98" s="77">
        <v>86</v>
      </c>
      <c r="B98" s="125">
        <v>123008990</v>
      </c>
      <c r="C98" s="29" t="s">
        <v>249</v>
      </c>
      <c r="D98" s="30" t="s">
        <v>146</v>
      </c>
      <c r="E98" s="35" t="s">
        <v>130</v>
      </c>
      <c r="F98" s="88">
        <v>7.5763888888888893</v>
      </c>
      <c r="G98" s="78">
        <f>[1]Maths1!J98</f>
        <v>11.5</v>
      </c>
      <c r="H98" s="109">
        <f>[1]Maths1!M98</f>
        <v>2</v>
      </c>
      <c r="I98" s="78">
        <f>[1]Phys1!J98</f>
        <v>9.75</v>
      </c>
      <c r="J98" s="109">
        <f>[1]Phys1!M98</f>
        <v>2</v>
      </c>
      <c r="K98" s="78">
        <f>[1]Chimie1!J98</f>
        <v>7.5</v>
      </c>
      <c r="L98" s="109">
        <f>[1]Chimie1!M98</f>
        <v>2</v>
      </c>
      <c r="M98" s="110">
        <f>[1]UEF11!P98</f>
        <v>9.5833333333333339</v>
      </c>
      <c r="N98" s="111">
        <f>[1]UEF11!Q98</f>
        <v>6</v>
      </c>
      <c r="O98" s="112">
        <f>[1]UEF11!S98</f>
        <v>2</v>
      </c>
      <c r="P98" s="79">
        <f>[1]TPPhys1!H98</f>
        <v>10.333333333333334</v>
      </c>
      <c r="Q98" s="113">
        <f>[1]TPPhys1!K98</f>
        <v>1</v>
      </c>
      <c r="R98" s="79">
        <f>[1]TPChim1!H98</f>
        <v>12.0625</v>
      </c>
      <c r="S98" s="113">
        <f>[1]TPChim1!K98</f>
        <v>1</v>
      </c>
      <c r="T98" s="79">
        <f>[1]BTW!J98</f>
        <v>9.5</v>
      </c>
      <c r="U98" s="113">
        <f>[1]BTW!M98</f>
        <v>1</v>
      </c>
      <c r="V98" s="114">
        <f>[1]UEM12!P98</f>
        <v>10.470238095238097</v>
      </c>
      <c r="W98" s="111">
        <f>[1]UEM12!Q98</f>
        <v>7</v>
      </c>
      <c r="X98" s="112">
        <f>[1]UEM12!S98</f>
        <v>1</v>
      </c>
      <c r="Y98" s="79">
        <f>'[1]Ph&amp;Ap'!H98</f>
        <v>11.5</v>
      </c>
      <c r="Z98" s="113">
        <f>'[1]Ph&amp;Ap'!K98</f>
        <v>1</v>
      </c>
      <c r="AA98" s="79">
        <f>[1]Gest!H98</f>
        <v>9</v>
      </c>
      <c r="AB98" s="113">
        <f>[1]Gest!K98</f>
        <v>1</v>
      </c>
      <c r="AC98" s="114">
        <f>[1]UED13!M98</f>
        <v>10.25</v>
      </c>
      <c r="AD98" s="111">
        <f>[1]UED13!N98</f>
        <v>4</v>
      </c>
      <c r="AE98" s="112">
        <f>[1]UED13!P98</f>
        <v>1</v>
      </c>
      <c r="AF98" s="79">
        <f>[1]TEC1!H98</f>
        <v>10</v>
      </c>
      <c r="AG98" s="114">
        <f>[1]UET14!H98</f>
        <v>10</v>
      </c>
      <c r="AH98" s="111">
        <f>[1]UET14!I98</f>
        <v>1</v>
      </c>
      <c r="AI98" s="112">
        <f>[1]UET14!L98</f>
        <v>1</v>
      </c>
      <c r="AJ98" s="115">
        <f t="shared" si="5"/>
        <v>9.8930555555555557</v>
      </c>
      <c r="AK98" s="116">
        <f t="shared" si="6"/>
        <v>18</v>
      </c>
      <c r="AL98" s="112">
        <f t="shared" si="7"/>
        <v>2</v>
      </c>
      <c r="AM98" s="80" t="str">
        <f t="shared" si="9"/>
        <v xml:space="preserve"> </v>
      </c>
      <c r="AN98" s="117">
        <f t="shared" si="8"/>
        <v>2</v>
      </c>
    </row>
    <row r="99" spans="1:40" ht="13.5" customHeight="1">
      <c r="A99" s="77">
        <v>87</v>
      </c>
      <c r="B99" s="125">
        <v>123007579</v>
      </c>
      <c r="C99" s="29" t="s">
        <v>249</v>
      </c>
      <c r="D99" s="30" t="s">
        <v>250</v>
      </c>
      <c r="E99" s="122" t="s">
        <v>111</v>
      </c>
      <c r="F99" s="88">
        <v>9.2218888888888877</v>
      </c>
      <c r="G99" s="78">
        <f>[1]Maths1!J99</f>
        <v>8.6666666666666661</v>
      </c>
      <c r="H99" s="109">
        <f>[1]Maths1!M99</f>
        <v>2</v>
      </c>
      <c r="I99" s="78">
        <f>[1]Phys1!J99</f>
        <v>10.5</v>
      </c>
      <c r="J99" s="109">
        <f>[1]Phys1!M99</f>
        <v>2</v>
      </c>
      <c r="K99" s="78">
        <f>[1]Chimie1!J99</f>
        <v>12</v>
      </c>
      <c r="L99" s="109">
        <f>[1]Chimie1!M99</f>
        <v>2</v>
      </c>
      <c r="M99" s="110">
        <f>[1]UEF11!P99</f>
        <v>10.388888888888888</v>
      </c>
      <c r="N99" s="111">
        <f>[1]UEF11!Q99</f>
        <v>18</v>
      </c>
      <c r="O99" s="112">
        <f>[1]UEF11!S99</f>
        <v>2</v>
      </c>
      <c r="P99" s="79">
        <f>[1]TPPhys1!H99</f>
        <v>10.333333333333332</v>
      </c>
      <c r="Q99" s="113">
        <f>[1]TPPhys1!K99</f>
        <v>1</v>
      </c>
      <c r="R99" s="79">
        <f>[1]TPChim1!H99</f>
        <v>15.87</v>
      </c>
      <c r="S99" s="113">
        <f>[1]TPChim1!K99</f>
        <v>1</v>
      </c>
      <c r="T99" s="79">
        <f>[1]BTW!J99</f>
        <v>9.1666666666666661</v>
      </c>
      <c r="U99" s="113">
        <f>[1]BTW!M99</f>
        <v>1</v>
      </c>
      <c r="V99" s="114">
        <f>[1]UEM12!P99</f>
        <v>11.415238095238095</v>
      </c>
      <c r="W99" s="111">
        <f>[1]UEM12!Q99</f>
        <v>7</v>
      </c>
      <c r="X99" s="112">
        <f>[1]UEM12!S99</f>
        <v>1</v>
      </c>
      <c r="Y99" s="79">
        <f>'[1]Ph&amp;Ap'!H99</f>
        <v>14</v>
      </c>
      <c r="Z99" s="113">
        <f>'[1]Ph&amp;Ap'!K99</f>
        <v>1</v>
      </c>
      <c r="AA99" s="79">
        <f>[1]Gest!H99</f>
        <v>10</v>
      </c>
      <c r="AB99" s="113">
        <f>[1]Gest!K99</f>
        <v>1</v>
      </c>
      <c r="AC99" s="114">
        <f>[1]UED13!M99</f>
        <v>12</v>
      </c>
      <c r="AD99" s="111">
        <f>[1]UED13!N99</f>
        <v>4</v>
      </c>
      <c r="AE99" s="112">
        <f>[1]UED13!P99</f>
        <v>1</v>
      </c>
      <c r="AF99" s="79">
        <f>[1]TEC1!H99</f>
        <v>12.75</v>
      </c>
      <c r="AG99" s="114">
        <f>[1]UET14!H99</f>
        <v>12.75</v>
      </c>
      <c r="AH99" s="111">
        <f>[1]UET14!I99</f>
        <v>1</v>
      </c>
      <c r="AI99" s="112">
        <f>[1]UET14!L99</f>
        <v>1</v>
      </c>
      <c r="AJ99" s="115">
        <f t="shared" si="5"/>
        <v>10.921888888888889</v>
      </c>
      <c r="AK99" s="116">
        <f t="shared" si="6"/>
        <v>30</v>
      </c>
      <c r="AL99" s="112">
        <f t="shared" si="7"/>
        <v>2</v>
      </c>
      <c r="AM99" s="80" t="str">
        <f t="shared" si="9"/>
        <v>S1 validé</v>
      </c>
      <c r="AN99" s="117">
        <f t="shared" si="8"/>
        <v>2</v>
      </c>
    </row>
    <row r="100" spans="1:40" ht="13.5" customHeight="1">
      <c r="A100" s="77">
        <v>88</v>
      </c>
      <c r="B100" s="125" t="s">
        <v>251</v>
      </c>
      <c r="C100" s="29" t="s">
        <v>249</v>
      </c>
      <c r="D100" s="30" t="s">
        <v>40</v>
      </c>
      <c r="E100" s="127" t="s">
        <v>56</v>
      </c>
      <c r="F100" s="88">
        <v>8.7888888888888896</v>
      </c>
      <c r="G100" s="78">
        <f>[1]Maths1!J100</f>
        <v>6.833333333333333</v>
      </c>
      <c r="H100" s="109">
        <f>[1]Maths1!M100</f>
        <v>1</v>
      </c>
      <c r="I100" s="78">
        <f>[1]Phys1!J100</f>
        <v>4.166666666666667</v>
      </c>
      <c r="J100" s="109">
        <f>[1]Phys1!M100</f>
        <v>1</v>
      </c>
      <c r="K100" s="78">
        <f>[1]Chimie1!J100</f>
        <v>10.791111111111112</v>
      </c>
      <c r="L100" s="109">
        <f>[1]Chimie1!M100</f>
        <v>1</v>
      </c>
      <c r="M100" s="110">
        <f>[1]UEF11!P100</f>
        <v>7.2637037037037047</v>
      </c>
      <c r="N100" s="111">
        <f>[1]UEF11!Q100</f>
        <v>6</v>
      </c>
      <c r="O100" s="112">
        <f>[1]UEF11!S100</f>
        <v>1</v>
      </c>
      <c r="P100" s="79">
        <f>[1]TPPhys1!H100</f>
        <v>10</v>
      </c>
      <c r="Q100" s="113">
        <f>[1]TPPhys1!K100</f>
        <v>1</v>
      </c>
      <c r="R100" s="79">
        <f>[1]TPChim1!H100</f>
        <v>12.21</v>
      </c>
      <c r="S100" s="113">
        <f>[1]TPChim1!K100</f>
        <v>1</v>
      </c>
      <c r="T100" s="79">
        <f>[1]BTW!J100</f>
        <v>11.333333333333334</v>
      </c>
      <c r="U100" s="113">
        <f>[1]BTW!M100</f>
        <v>1</v>
      </c>
      <c r="V100" s="114">
        <f>[1]UEM12!P100</f>
        <v>11.202857142857143</v>
      </c>
      <c r="W100" s="111">
        <f>[1]UEM12!Q100</f>
        <v>7</v>
      </c>
      <c r="X100" s="112">
        <f>[1]UEM12!S100</f>
        <v>1</v>
      </c>
      <c r="Y100" s="79">
        <f>'[1]Ph&amp;Ap'!H100</f>
        <v>11.5</v>
      </c>
      <c r="Z100" s="113">
        <f>'[1]Ph&amp;Ap'!K100</f>
        <v>1</v>
      </c>
      <c r="AA100" s="79">
        <f>[1]Gest!H100</f>
        <v>8.5</v>
      </c>
      <c r="AB100" s="113">
        <f>[1]Gest!K100</f>
        <v>1</v>
      </c>
      <c r="AC100" s="114">
        <f>[1]UED13!M100</f>
        <v>10</v>
      </c>
      <c r="AD100" s="111">
        <f>[1]UED13!N100</f>
        <v>4</v>
      </c>
      <c r="AE100" s="112">
        <f>[1]UED13!P100</f>
        <v>1</v>
      </c>
      <c r="AF100" s="79">
        <f>[1]TEC1!H100</f>
        <v>14.5</v>
      </c>
      <c r="AG100" s="114">
        <f>[1]UET14!H100</f>
        <v>14.5</v>
      </c>
      <c r="AH100" s="111">
        <f>[1]UET14!I100</f>
        <v>1</v>
      </c>
      <c r="AI100" s="112">
        <f>[1]UET14!L100</f>
        <v>1</v>
      </c>
      <c r="AJ100" s="115">
        <f t="shared" si="5"/>
        <v>8.7888888888888896</v>
      </c>
      <c r="AK100" s="116">
        <f t="shared" si="6"/>
        <v>18</v>
      </c>
      <c r="AL100" s="112">
        <f t="shared" si="7"/>
        <v>1</v>
      </c>
      <c r="AM100" s="80" t="str">
        <f t="shared" si="9"/>
        <v xml:space="preserve"> </v>
      </c>
      <c r="AN100" s="117">
        <f t="shared" si="8"/>
        <v>1</v>
      </c>
    </row>
    <row r="101" spans="1:40" ht="13.5" customHeight="1">
      <c r="A101" s="77">
        <v>89</v>
      </c>
      <c r="B101" s="125">
        <v>123011492</v>
      </c>
      <c r="C101" s="29" t="s">
        <v>252</v>
      </c>
      <c r="D101" s="30" t="s">
        <v>250</v>
      </c>
      <c r="E101" s="118" t="s">
        <v>37</v>
      </c>
      <c r="F101" s="88">
        <v>8.3410000000000011</v>
      </c>
      <c r="G101" s="78">
        <f>[1]Maths1!J101</f>
        <v>7.666666666666667</v>
      </c>
      <c r="H101" s="109">
        <f>[1]Maths1!M101</f>
        <v>2</v>
      </c>
      <c r="I101" s="78">
        <f>[1]Phys1!J101</f>
        <v>3</v>
      </c>
      <c r="J101" s="109">
        <f>[1]Phys1!M101</f>
        <v>2</v>
      </c>
      <c r="K101" s="78">
        <f>[1]Chimie1!J101</f>
        <v>8.3333333333333339</v>
      </c>
      <c r="L101" s="109">
        <f>[1]Chimie1!M101</f>
        <v>2</v>
      </c>
      <c r="M101" s="110">
        <f>[1]UEF11!P101</f>
        <v>6.333333333333333</v>
      </c>
      <c r="N101" s="111">
        <f>[1]UEF11!Q101</f>
        <v>0</v>
      </c>
      <c r="O101" s="112">
        <f>[1]UEF11!S101</f>
        <v>2</v>
      </c>
      <c r="P101" s="79">
        <f>[1]TPPhys1!H101</f>
        <v>9.74</v>
      </c>
      <c r="Q101" s="113">
        <f>[1]TPPhys1!K101</f>
        <v>1</v>
      </c>
      <c r="R101" s="79">
        <f>[1]TPChim1!H101</f>
        <v>15.5</v>
      </c>
      <c r="S101" s="113">
        <f>[1]TPChim1!K101</f>
        <v>1</v>
      </c>
      <c r="T101" s="79">
        <f>[1]BTW!J101</f>
        <v>8.6666666666666661</v>
      </c>
      <c r="U101" s="113">
        <f>[1]BTW!M101</f>
        <v>1</v>
      </c>
      <c r="V101" s="114">
        <f>[1]UEM12!P101</f>
        <v>10.925714285714287</v>
      </c>
      <c r="W101" s="111">
        <f>[1]UEM12!Q101</f>
        <v>7</v>
      </c>
      <c r="X101" s="112">
        <f>[1]UEM12!S101</f>
        <v>1</v>
      </c>
      <c r="Y101" s="79">
        <f>'[1]Ph&amp;Ap'!H101</f>
        <v>11.5</v>
      </c>
      <c r="Z101" s="113">
        <f>'[1]Ph&amp;Ap'!K101</f>
        <v>1</v>
      </c>
      <c r="AA101" s="79">
        <f>[1]Gest!H101</f>
        <v>12</v>
      </c>
      <c r="AB101" s="113">
        <f>[1]Gest!K101</f>
        <v>1</v>
      </c>
      <c r="AC101" s="114">
        <f>[1]UED13!M101</f>
        <v>11.75</v>
      </c>
      <c r="AD101" s="111">
        <f>[1]UED13!N101</f>
        <v>4</v>
      </c>
      <c r="AE101" s="112">
        <f>[1]UED13!P101</f>
        <v>1</v>
      </c>
      <c r="AF101" s="79">
        <f>[1]TEC1!H101</f>
        <v>12.75</v>
      </c>
      <c r="AG101" s="114">
        <f>[1]UET14!H101</f>
        <v>12.75</v>
      </c>
      <c r="AH101" s="111">
        <f>[1]UET14!I101</f>
        <v>1</v>
      </c>
      <c r="AI101" s="112">
        <f>[1]UET14!L101</f>
        <v>1</v>
      </c>
      <c r="AJ101" s="115">
        <f t="shared" si="5"/>
        <v>8.3410000000000011</v>
      </c>
      <c r="AK101" s="116">
        <f t="shared" si="6"/>
        <v>12</v>
      </c>
      <c r="AL101" s="112">
        <f t="shared" si="7"/>
        <v>2</v>
      </c>
      <c r="AM101" s="80" t="str">
        <f t="shared" si="9"/>
        <v xml:space="preserve"> </v>
      </c>
      <c r="AN101" s="117">
        <f t="shared" si="8"/>
        <v>2</v>
      </c>
    </row>
    <row r="102" spans="1:40" ht="13.5" customHeight="1">
      <c r="A102" s="77">
        <v>90</v>
      </c>
      <c r="B102" s="108" t="s">
        <v>253</v>
      </c>
      <c r="C102" s="29" t="s">
        <v>254</v>
      </c>
      <c r="D102" s="30" t="s">
        <v>174</v>
      </c>
      <c r="E102" s="85" t="s">
        <v>41</v>
      </c>
      <c r="F102" s="88">
        <v>8.2416666666666671</v>
      </c>
      <c r="G102" s="78">
        <f>[1]Maths1!J102</f>
        <v>10.050000000000001</v>
      </c>
      <c r="H102" s="109">
        <f>[1]Maths1!M102</f>
        <v>2</v>
      </c>
      <c r="I102" s="78">
        <f>[1]Phys1!J102</f>
        <v>12</v>
      </c>
      <c r="J102" s="109">
        <f>[1]Phys1!M102</f>
        <v>2</v>
      </c>
      <c r="K102" s="78">
        <f>[1]Chimie1!J102</f>
        <v>10.166666666666666</v>
      </c>
      <c r="L102" s="109">
        <f>[1]Chimie1!M102</f>
        <v>1</v>
      </c>
      <c r="M102" s="110">
        <f>[1]UEF11!P102</f>
        <v>10.738888888888889</v>
      </c>
      <c r="N102" s="111">
        <f>[1]UEF11!Q102</f>
        <v>18</v>
      </c>
      <c r="O102" s="112">
        <f>[1]UEF11!S102</f>
        <v>2</v>
      </c>
      <c r="P102" s="79">
        <f>[1]TPPhys1!H102</f>
        <v>7.4399999999999995</v>
      </c>
      <c r="Q102" s="113">
        <f>[1]TPPhys1!K102</f>
        <v>1</v>
      </c>
      <c r="R102" s="79">
        <f>[1]TPChim1!H102</f>
        <v>16.119999999999997</v>
      </c>
      <c r="S102" s="113">
        <f>[1]TPChim1!K102</f>
        <v>1</v>
      </c>
      <c r="T102" s="79">
        <f>[1]BTW!J102</f>
        <v>7.6266666666666678</v>
      </c>
      <c r="U102" s="113">
        <f>[1]BTW!M102</f>
        <v>1</v>
      </c>
      <c r="V102" s="114">
        <f>[1]UEM12!P102</f>
        <v>10</v>
      </c>
      <c r="W102" s="111">
        <f>[1]UEM12!Q102</f>
        <v>7</v>
      </c>
      <c r="X102" s="112">
        <f>[1]UEM12!S102</f>
        <v>1</v>
      </c>
      <c r="Y102" s="79">
        <f>'[1]Ph&amp;Ap'!H102</f>
        <v>12</v>
      </c>
      <c r="Z102" s="113">
        <f>'[1]Ph&amp;Ap'!K102</f>
        <v>1</v>
      </c>
      <c r="AA102" s="79">
        <f>[1]Gest!H102</f>
        <v>10</v>
      </c>
      <c r="AB102" s="113">
        <f>[1]Gest!K102</f>
        <v>1</v>
      </c>
      <c r="AC102" s="114">
        <f>[1]UED13!M102</f>
        <v>11</v>
      </c>
      <c r="AD102" s="111">
        <f>[1]UED13!N102</f>
        <v>4</v>
      </c>
      <c r="AE102" s="112">
        <f>[1]UED13!P102</f>
        <v>1</v>
      </c>
      <c r="AF102" s="79">
        <f>[1]TEC1!H102</f>
        <v>10.25</v>
      </c>
      <c r="AG102" s="114">
        <f>[1]UET14!H102</f>
        <v>10.25</v>
      </c>
      <c r="AH102" s="111">
        <f>[1]UET14!I102</f>
        <v>1</v>
      </c>
      <c r="AI102" s="112">
        <f>[1]UET14!L102</f>
        <v>1</v>
      </c>
      <c r="AJ102" s="115">
        <f t="shared" si="5"/>
        <v>10.585000000000001</v>
      </c>
      <c r="AK102" s="116">
        <f t="shared" si="6"/>
        <v>30</v>
      </c>
      <c r="AL102" s="112">
        <f t="shared" si="7"/>
        <v>2</v>
      </c>
      <c r="AM102" s="80" t="str">
        <f t="shared" si="9"/>
        <v>S1 validé</v>
      </c>
      <c r="AN102" s="117">
        <f t="shared" si="8"/>
        <v>2</v>
      </c>
    </row>
    <row r="103" spans="1:40" ht="13.5" customHeight="1">
      <c r="A103" s="77">
        <v>91</v>
      </c>
      <c r="B103" s="119" t="s">
        <v>255</v>
      </c>
      <c r="C103" s="120" t="s">
        <v>256</v>
      </c>
      <c r="D103" s="121" t="s">
        <v>257</v>
      </c>
      <c r="E103" s="118" t="s">
        <v>258</v>
      </c>
      <c r="F103" s="88">
        <v>8.65</v>
      </c>
      <c r="G103" s="78">
        <f>[1]Maths1!J103</f>
        <v>7.9</v>
      </c>
      <c r="H103" s="109">
        <f>[1]Maths1!M103</f>
        <v>2</v>
      </c>
      <c r="I103" s="78">
        <f>[1]Phys1!J103</f>
        <v>10</v>
      </c>
      <c r="J103" s="109">
        <f>[1]Phys1!M103</f>
        <v>2</v>
      </c>
      <c r="K103" s="78">
        <f>[1]Chimie1!J103</f>
        <v>10</v>
      </c>
      <c r="L103" s="109">
        <f>[1]Chimie1!M103</f>
        <v>2</v>
      </c>
      <c r="M103" s="110">
        <f>[1]UEF11!P103</f>
        <v>9.2999999999999989</v>
      </c>
      <c r="N103" s="111">
        <f>[1]UEF11!Q103</f>
        <v>12</v>
      </c>
      <c r="O103" s="112">
        <f>[1]UEF11!S103</f>
        <v>2</v>
      </c>
      <c r="P103" s="79">
        <f>[1]TPPhys1!H103</f>
        <v>10.81</v>
      </c>
      <c r="Q103" s="113">
        <f>[1]TPPhys1!K103</f>
        <v>1</v>
      </c>
      <c r="R103" s="79">
        <f>[1]TPChim1!H103</f>
        <v>12.69</v>
      </c>
      <c r="S103" s="113">
        <f>[1]TPChim1!K103</f>
        <v>1</v>
      </c>
      <c r="T103" s="79">
        <f>[1]BTW!J103</f>
        <v>7.833333333333333</v>
      </c>
      <c r="U103" s="113">
        <f>[1]BTW!M103</f>
        <v>1</v>
      </c>
      <c r="V103" s="114">
        <f>[1]UEM12!P103</f>
        <v>10.071428571428571</v>
      </c>
      <c r="W103" s="111">
        <f>[1]UEM12!Q103</f>
        <v>7</v>
      </c>
      <c r="X103" s="112">
        <f>[1]UEM12!S103</f>
        <v>1</v>
      </c>
      <c r="Y103" s="79">
        <f>'[1]Ph&amp;Ap'!H103</f>
        <v>11.5</v>
      </c>
      <c r="Z103" s="113">
        <f>'[1]Ph&amp;Ap'!K103</f>
        <v>1</v>
      </c>
      <c r="AA103" s="79">
        <f>[1]Gest!H103</f>
        <v>13</v>
      </c>
      <c r="AB103" s="113">
        <f>[1]Gest!K103</f>
        <v>1</v>
      </c>
      <c r="AC103" s="114">
        <f>[1]UED13!M103</f>
        <v>12.25</v>
      </c>
      <c r="AD103" s="111">
        <f>[1]UED13!N103</f>
        <v>4</v>
      </c>
      <c r="AE103" s="112">
        <f>[1]UED13!P103</f>
        <v>1</v>
      </c>
      <c r="AF103" s="79">
        <f>[1]TEC1!H103</f>
        <v>13</v>
      </c>
      <c r="AG103" s="114">
        <f>[1]UET14!H103</f>
        <v>13</v>
      </c>
      <c r="AH103" s="111">
        <f>[1]UET14!I103</f>
        <v>1</v>
      </c>
      <c r="AI103" s="112">
        <f>[1]UET14!L103</f>
        <v>1</v>
      </c>
      <c r="AJ103" s="115">
        <f t="shared" si="5"/>
        <v>9.9966666666666661</v>
      </c>
      <c r="AK103" s="116">
        <f t="shared" si="6"/>
        <v>30</v>
      </c>
      <c r="AL103" s="112">
        <f t="shared" si="7"/>
        <v>2</v>
      </c>
      <c r="AM103" s="80" t="str">
        <f t="shared" si="9"/>
        <v>S1 validé</v>
      </c>
      <c r="AN103" s="117">
        <f t="shared" si="8"/>
        <v>2</v>
      </c>
    </row>
    <row r="104" spans="1:40" ht="13.5" customHeight="1">
      <c r="A104" s="77">
        <v>92</v>
      </c>
      <c r="B104" s="125">
        <v>123012551</v>
      </c>
      <c r="C104" s="29" t="s">
        <v>259</v>
      </c>
      <c r="D104" s="30" t="s">
        <v>260</v>
      </c>
      <c r="E104" s="122" t="s">
        <v>85</v>
      </c>
      <c r="F104" s="88">
        <v>9.6603333333333357</v>
      </c>
      <c r="G104" s="78">
        <f>[1]Maths1!J104</f>
        <v>6.666666666666667</v>
      </c>
      <c r="H104" s="109">
        <f>[1]Maths1!M104</f>
        <v>1</v>
      </c>
      <c r="I104" s="78">
        <f>[1]Phys1!J104</f>
        <v>8.85</v>
      </c>
      <c r="J104" s="109">
        <f>[1]Phys1!M104</f>
        <v>2</v>
      </c>
      <c r="K104" s="78">
        <f>[1]Chimie1!J104</f>
        <v>10</v>
      </c>
      <c r="L104" s="109">
        <f>[1]Chimie1!M104</f>
        <v>1</v>
      </c>
      <c r="M104" s="110">
        <f>[1]UEF11!P104</f>
        <v>8.5055555555555546</v>
      </c>
      <c r="N104" s="111">
        <f>[1]UEF11!Q104</f>
        <v>6</v>
      </c>
      <c r="O104" s="112">
        <f>[1]UEF11!S104</f>
        <v>2</v>
      </c>
      <c r="P104" s="79">
        <f>[1]TPPhys1!H104</f>
        <v>13.16</v>
      </c>
      <c r="Q104" s="113">
        <f>[1]TPPhys1!K104</f>
        <v>1</v>
      </c>
      <c r="R104" s="79">
        <f>[1]TPChim1!H104</f>
        <v>16.369999999999997</v>
      </c>
      <c r="S104" s="113">
        <f>[1]TPChim1!K104</f>
        <v>1</v>
      </c>
      <c r="T104" s="79">
        <f>[1]BTW!J104</f>
        <v>10.5</v>
      </c>
      <c r="U104" s="113">
        <f>[1]BTW!M104</f>
        <v>1</v>
      </c>
      <c r="V104" s="114">
        <f>[1]UEM12!P104</f>
        <v>12.937142857142858</v>
      </c>
      <c r="W104" s="111">
        <f>[1]UEM12!Q104</f>
        <v>7</v>
      </c>
      <c r="X104" s="112">
        <f>[1]UEM12!S104</f>
        <v>1</v>
      </c>
      <c r="Y104" s="79">
        <f>'[1]Ph&amp;Ap'!H104</f>
        <v>10</v>
      </c>
      <c r="Z104" s="113">
        <f>'[1]Ph&amp;Ap'!K104</f>
        <v>1</v>
      </c>
      <c r="AA104" s="79">
        <f>[1]Gest!H104</f>
        <v>10</v>
      </c>
      <c r="AB104" s="113">
        <f>[1]Gest!K104</f>
        <v>1</v>
      </c>
      <c r="AC104" s="114">
        <f>[1]UED13!M104</f>
        <v>10</v>
      </c>
      <c r="AD104" s="111">
        <f>[1]UED13!N104</f>
        <v>4</v>
      </c>
      <c r="AE104" s="112">
        <f>[1]UED13!P104</f>
        <v>1</v>
      </c>
      <c r="AF104" s="79">
        <f>[1]TEC1!H104</f>
        <v>16.25</v>
      </c>
      <c r="AG104" s="114">
        <f>[1]UET14!H104</f>
        <v>16.25</v>
      </c>
      <c r="AH104" s="111">
        <f>[1]UET14!I104</f>
        <v>1</v>
      </c>
      <c r="AI104" s="112">
        <f>[1]UET14!L104</f>
        <v>1</v>
      </c>
      <c r="AJ104" s="115">
        <f t="shared" si="5"/>
        <v>9.9969999999999981</v>
      </c>
      <c r="AK104" s="116">
        <f t="shared" si="6"/>
        <v>30</v>
      </c>
      <c r="AL104" s="112">
        <f t="shared" si="7"/>
        <v>2</v>
      </c>
      <c r="AM104" s="80" t="str">
        <f t="shared" si="9"/>
        <v>S1 validé</v>
      </c>
      <c r="AN104" s="117">
        <f t="shared" si="8"/>
        <v>2</v>
      </c>
    </row>
    <row r="105" spans="1:40" ht="13.5" customHeight="1">
      <c r="A105" s="77">
        <v>93</v>
      </c>
      <c r="B105" s="108">
        <v>123012546</v>
      </c>
      <c r="C105" s="29" t="s">
        <v>261</v>
      </c>
      <c r="D105" s="30" t="s">
        <v>262</v>
      </c>
      <c r="E105" s="127" t="s">
        <v>56</v>
      </c>
      <c r="F105" s="88">
        <v>8.4919999999999991</v>
      </c>
      <c r="G105" s="78">
        <f>[1]Maths1!J105</f>
        <v>8.6666666666666661</v>
      </c>
      <c r="H105" s="109">
        <f>[1]Maths1!M105</f>
        <v>1</v>
      </c>
      <c r="I105" s="78">
        <f>[1]Phys1!J105</f>
        <v>4.166666666666667</v>
      </c>
      <c r="J105" s="109">
        <f>[1]Phys1!M105</f>
        <v>1</v>
      </c>
      <c r="K105" s="78">
        <f>[1]Chimie1!J105</f>
        <v>8.3333333333333339</v>
      </c>
      <c r="L105" s="109">
        <f>[1]Chimie1!M105</f>
        <v>1</v>
      </c>
      <c r="M105" s="110">
        <f>[1]UEF11!P105</f>
        <v>7.0555555555555562</v>
      </c>
      <c r="N105" s="111">
        <f>[1]UEF11!Q105</f>
        <v>0</v>
      </c>
      <c r="O105" s="112">
        <f>[1]UEF11!S105</f>
        <v>1</v>
      </c>
      <c r="P105" s="79">
        <f>[1]TPPhys1!H105</f>
        <v>9.75</v>
      </c>
      <c r="Q105" s="113">
        <f>[1]TPPhys1!K105</f>
        <v>1</v>
      </c>
      <c r="R105" s="79">
        <f>[1]TPChim1!H105</f>
        <v>12.879999999999999</v>
      </c>
      <c r="S105" s="113">
        <f>[1]TPChim1!K105</f>
        <v>1</v>
      </c>
      <c r="T105" s="79">
        <f>[1]BTW!J105</f>
        <v>10.166666666666666</v>
      </c>
      <c r="U105" s="113">
        <f>[1]BTW!M105</f>
        <v>1</v>
      </c>
      <c r="V105" s="114">
        <f>[1]UEM12!P105</f>
        <v>10.822857142857142</v>
      </c>
      <c r="W105" s="111">
        <f>[1]UEM12!Q105</f>
        <v>7</v>
      </c>
      <c r="X105" s="112">
        <f>[1]UEM12!S105</f>
        <v>1</v>
      </c>
      <c r="Y105" s="79">
        <f>'[1]Ph&amp;Ap'!H105</f>
        <v>14</v>
      </c>
      <c r="Z105" s="113">
        <f>'[1]Ph&amp;Ap'!K105</f>
        <v>1</v>
      </c>
      <c r="AA105" s="79">
        <f>[1]Gest!H105</f>
        <v>6</v>
      </c>
      <c r="AB105" s="113">
        <f>[1]Gest!K105</f>
        <v>1</v>
      </c>
      <c r="AC105" s="114">
        <f>[1]UED13!M105</f>
        <v>10</v>
      </c>
      <c r="AD105" s="111">
        <f>[1]UED13!N105</f>
        <v>4</v>
      </c>
      <c r="AE105" s="112">
        <f>[1]UED13!P105</f>
        <v>1</v>
      </c>
      <c r="AF105" s="79">
        <f>[1]TEC1!H105</f>
        <v>12</v>
      </c>
      <c r="AG105" s="114">
        <f>[1]UET14!H105</f>
        <v>12</v>
      </c>
      <c r="AH105" s="111">
        <f>[1]UET14!I105</f>
        <v>1</v>
      </c>
      <c r="AI105" s="112">
        <f>[1]UET14!L105</f>
        <v>1</v>
      </c>
      <c r="AJ105" s="115">
        <f t="shared" si="5"/>
        <v>8.4919999999999991</v>
      </c>
      <c r="AK105" s="116">
        <f t="shared" si="6"/>
        <v>12</v>
      </c>
      <c r="AL105" s="112">
        <f t="shared" si="7"/>
        <v>1</v>
      </c>
      <c r="AM105" s="80" t="str">
        <f t="shared" si="9"/>
        <v xml:space="preserve"> </v>
      </c>
      <c r="AN105" s="117">
        <f t="shared" si="8"/>
        <v>1</v>
      </c>
    </row>
    <row r="106" spans="1:40" ht="13.5" customHeight="1">
      <c r="A106" s="77">
        <v>94</v>
      </c>
      <c r="B106" s="125" t="s">
        <v>263</v>
      </c>
      <c r="C106" s="29" t="s">
        <v>264</v>
      </c>
      <c r="D106" s="30" t="s">
        <v>265</v>
      </c>
      <c r="E106" s="122" t="s">
        <v>49</v>
      </c>
      <c r="F106" s="88">
        <v>8.3666666666666671</v>
      </c>
      <c r="G106" s="78">
        <f>[1]Maths1!J106</f>
        <v>6.166666666666667</v>
      </c>
      <c r="H106" s="109">
        <f>[1]Maths1!M106</f>
        <v>1</v>
      </c>
      <c r="I106" s="78">
        <f>[1]Phys1!J106</f>
        <v>4.333333333333333</v>
      </c>
      <c r="J106" s="109">
        <f>[1]Phys1!M106</f>
        <v>1</v>
      </c>
      <c r="K106" s="78">
        <f>[1]Chimie1!J106</f>
        <v>10</v>
      </c>
      <c r="L106" s="109">
        <f>[1]Chimie1!M106</f>
        <v>1</v>
      </c>
      <c r="M106" s="110">
        <f>[1]UEF11!P106</f>
        <v>6.833333333333333</v>
      </c>
      <c r="N106" s="111">
        <f>[1]UEF11!Q106</f>
        <v>6</v>
      </c>
      <c r="O106" s="112">
        <f>[1]UEF11!S106</f>
        <v>1</v>
      </c>
      <c r="P106" s="79">
        <f>[1]TPPhys1!H106</f>
        <v>10.25</v>
      </c>
      <c r="Q106" s="113">
        <f>[1]TPPhys1!K106</f>
        <v>1</v>
      </c>
      <c r="R106" s="79">
        <f>[1]TPChim1!H106</f>
        <v>12</v>
      </c>
      <c r="S106" s="113">
        <f>[1]TPChim1!K106</f>
        <v>1</v>
      </c>
      <c r="T106" s="79">
        <f>[1]BTW!J106</f>
        <v>10</v>
      </c>
      <c r="U106" s="113">
        <f>[1]BTW!M106</f>
        <v>1</v>
      </c>
      <c r="V106" s="114">
        <f>[1]UEM12!P106</f>
        <v>10.642857142857142</v>
      </c>
      <c r="W106" s="111">
        <f>[1]UEM12!Q106</f>
        <v>7</v>
      </c>
      <c r="X106" s="112">
        <f>[1]UEM12!S106</f>
        <v>1</v>
      </c>
      <c r="Y106" s="79">
        <f>'[1]Ph&amp;Ap'!H106</f>
        <v>10</v>
      </c>
      <c r="Z106" s="113">
        <f>'[1]Ph&amp;Ap'!K106</f>
        <v>1</v>
      </c>
      <c r="AA106" s="79">
        <f>[1]Gest!H106</f>
        <v>13.5</v>
      </c>
      <c r="AB106" s="113">
        <f>[1]Gest!K106</f>
        <v>1</v>
      </c>
      <c r="AC106" s="114">
        <f>[1]UED13!M106</f>
        <v>11.75</v>
      </c>
      <c r="AD106" s="111">
        <f>[1]UED13!N106</f>
        <v>4</v>
      </c>
      <c r="AE106" s="112">
        <f>[1]UED13!P106</f>
        <v>1</v>
      </c>
      <c r="AF106" s="79">
        <f>[1]TEC1!H106</f>
        <v>12.5</v>
      </c>
      <c r="AG106" s="114">
        <f>[1]UET14!H106</f>
        <v>12.5</v>
      </c>
      <c r="AH106" s="111">
        <f>[1]UET14!I106</f>
        <v>1</v>
      </c>
      <c r="AI106" s="112">
        <f>[1]UET14!L106</f>
        <v>1</v>
      </c>
      <c r="AJ106" s="115">
        <f t="shared" si="5"/>
        <v>8.5666666666666664</v>
      </c>
      <c r="AK106" s="116">
        <f t="shared" si="6"/>
        <v>18</v>
      </c>
      <c r="AL106" s="112">
        <f t="shared" si="7"/>
        <v>1</v>
      </c>
      <c r="AM106" s="80" t="str">
        <f t="shared" si="9"/>
        <v xml:space="preserve"> </v>
      </c>
      <c r="AN106" s="117">
        <f t="shared" si="8"/>
        <v>1</v>
      </c>
    </row>
    <row r="107" spans="1:40" ht="13.5" customHeight="1">
      <c r="A107" s="77">
        <v>95</v>
      </c>
      <c r="B107" s="125" t="s">
        <v>266</v>
      </c>
      <c r="C107" s="29" t="s">
        <v>267</v>
      </c>
      <c r="D107" s="30" t="s">
        <v>268</v>
      </c>
      <c r="E107" s="85" t="s">
        <v>41</v>
      </c>
      <c r="F107" s="88">
        <v>8.9463333333333335</v>
      </c>
      <c r="G107" s="78">
        <f>[1]Maths1!J107</f>
        <v>10.166666666666666</v>
      </c>
      <c r="H107" s="109">
        <f>[1]Maths1!M107</f>
        <v>1</v>
      </c>
      <c r="I107" s="78">
        <f>[1]Phys1!J107</f>
        <v>9.75</v>
      </c>
      <c r="J107" s="109">
        <f>[1]Phys1!M107</f>
        <v>2</v>
      </c>
      <c r="K107" s="78">
        <f>[1]Chimie1!J107</f>
        <v>6.55</v>
      </c>
      <c r="L107" s="109">
        <f>[1]Chimie1!M107</f>
        <v>2</v>
      </c>
      <c r="M107" s="110">
        <f>[1]UEF11!P107</f>
        <v>8.8222222222222211</v>
      </c>
      <c r="N107" s="111">
        <f>[1]UEF11!Q107</f>
        <v>6</v>
      </c>
      <c r="O107" s="112">
        <f>[1]UEF11!S107</f>
        <v>2</v>
      </c>
      <c r="P107" s="79">
        <f>[1]TPPhys1!H107</f>
        <v>10</v>
      </c>
      <c r="Q107" s="113">
        <f>[1]TPPhys1!K107</f>
        <v>1</v>
      </c>
      <c r="R107" s="79">
        <f>[1]TPChim1!H107</f>
        <v>15.375</v>
      </c>
      <c r="S107" s="113">
        <f>[1]TPChim1!K107</f>
        <v>1</v>
      </c>
      <c r="T107" s="79">
        <f>[1]BTW!J107</f>
        <v>8.8333333333333339</v>
      </c>
      <c r="U107" s="113">
        <f>[1]BTW!M107</f>
        <v>1</v>
      </c>
      <c r="V107" s="114">
        <f>[1]UEM12!P107</f>
        <v>11.035714285714286</v>
      </c>
      <c r="W107" s="111">
        <f>[1]UEM12!Q107</f>
        <v>7</v>
      </c>
      <c r="X107" s="112">
        <f>[1]UEM12!S107</f>
        <v>1</v>
      </c>
      <c r="Y107" s="79">
        <f>'[1]Ph&amp;Ap'!H107</f>
        <v>10</v>
      </c>
      <c r="Z107" s="113">
        <f>'[1]Ph&amp;Ap'!K107</f>
        <v>1</v>
      </c>
      <c r="AA107" s="79">
        <f>[1]Gest!H107</f>
        <v>10</v>
      </c>
      <c r="AB107" s="113">
        <f>[1]Gest!K107</f>
        <v>1</v>
      </c>
      <c r="AC107" s="114">
        <f>[1]UED13!M107</f>
        <v>10</v>
      </c>
      <c r="AD107" s="111">
        <f>[1]UED13!N107</f>
        <v>4</v>
      </c>
      <c r="AE107" s="112">
        <f>[1]UED13!P107</f>
        <v>1</v>
      </c>
      <c r="AF107" s="79">
        <f>[1]TEC1!H107</f>
        <v>12</v>
      </c>
      <c r="AG107" s="114">
        <f>[1]UET14!H107</f>
        <v>12</v>
      </c>
      <c r="AH107" s="111">
        <f>[1]UET14!I107</f>
        <v>1</v>
      </c>
      <c r="AI107" s="112">
        <f>[1]UET14!L107</f>
        <v>1</v>
      </c>
      <c r="AJ107" s="115">
        <f t="shared" si="5"/>
        <v>9.6016666666666648</v>
      </c>
      <c r="AK107" s="116">
        <f t="shared" si="6"/>
        <v>18</v>
      </c>
      <c r="AL107" s="112">
        <f t="shared" si="7"/>
        <v>2</v>
      </c>
      <c r="AM107" s="80" t="str">
        <f t="shared" si="9"/>
        <v xml:space="preserve"> </v>
      </c>
      <c r="AN107" s="117">
        <f t="shared" si="8"/>
        <v>2</v>
      </c>
    </row>
    <row r="108" spans="1:40" ht="13.5" customHeight="1">
      <c r="A108" s="77">
        <v>96</v>
      </c>
      <c r="B108" s="108" t="s">
        <v>270</v>
      </c>
      <c r="C108" s="29" t="s">
        <v>271</v>
      </c>
      <c r="D108" s="30" t="s">
        <v>272</v>
      </c>
      <c r="E108" s="35" t="s">
        <v>33</v>
      </c>
      <c r="F108" s="88">
        <v>8.2083333333333339</v>
      </c>
      <c r="G108" s="78">
        <f>[1]Maths1!J108</f>
        <v>4.5</v>
      </c>
      <c r="H108" s="109">
        <f>[1]Maths1!M108</f>
        <v>2</v>
      </c>
      <c r="I108" s="78">
        <f>[1]Phys1!J108</f>
        <v>4.166666666666667</v>
      </c>
      <c r="J108" s="109">
        <f>[1]Phys1!M108</f>
        <v>2</v>
      </c>
      <c r="K108" s="78">
        <f>[1]Chimie1!J108</f>
        <v>10.333333333333334</v>
      </c>
      <c r="L108" s="109">
        <f>[1]Chimie1!M108</f>
        <v>1</v>
      </c>
      <c r="M108" s="110">
        <f>[1]UEF11!P108</f>
        <v>6.333333333333333</v>
      </c>
      <c r="N108" s="111">
        <f>[1]UEF11!Q108</f>
        <v>6</v>
      </c>
      <c r="O108" s="112">
        <f>[1]UEF11!S108</f>
        <v>2</v>
      </c>
      <c r="P108" s="79">
        <f>[1]TPPhys1!H108</f>
        <v>10.01</v>
      </c>
      <c r="Q108" s="113">
        <f>[1]TPPhys1!K108</f>
        <v>1</v>
      </c>
      <c r="R108" s="79">
        <f>[1]TPChim1!H108</f>
        <v>15</v>
      </c>
      <c r="S108" s="113">
        <f>[1]TPChim1!K108</f>
        <v>1</v>
      </c>
      <c r="T108" s="79">
        <f>[1]BTW!J108</f>
        <v>6.66</v>
      </c>
      <c r="U108" s="113">
        <f>[1]BTW!M108</f>
        <v>1</v>
      </c>
      <c r="V108" s="114">
        <f>[1]UEM12!P108</f>
        <v>10</v>
      </c>
      <c r="W108" s="111">
        <f>[1]UEM12!Q108</f>
        <v>7</v>
      </c>
      <c r="X108" s="112">
        <f>[1]UEM12!S108</f>
        <v>1</v>
      </c>
      <c r="Y108" s="79">
        <f>'[1]Ph&amp;Ap'!H108</f>
        <v>11.5</v>
      </c>
      <c r="Z108" s="113">
        <f>'[1]Ph&amp;Ap'!K108</f>
        <v>1</v>
      </c>
      <c r="AA108" s="79">
        <f>[1]Gest!H108</f>
        <v>12</v>
      </c>
      <c r="AB108" s="113">
        <f>[1]Gest!K108</f>
        <v>1</v>
      </c>
      <c r="AC108" s="114">
        <f>[1]UED13!M108</f>
        <v>11.75</v>
      </c>
      <c r="AD108" s="111">
        <f>[1]UED13!N108</f>
        <v>4</v>
      </c>
      <c r="AE108" s="112">
        <f>[1]UED13!P108</f>
        <v>1</v>
      </c>
      <c r="AF108" s="79">
        <f>[1]TEC1!H108</f>
        <v>15.25</v>
      </c>
      <c r="AG108" s="114">
        <f>[1]UET14!H108</f>
        <v>15.25</v>
      </c>
      <c r="AH108" s="111">
        <f>[1]UET14!I108</f>
        <v>1</v>
      </c>
      <c r="AI108" s="112">
        <f>[1]UET14!L108</f>
        <v>1</v>
      </c>
      <c r="AJ108" s="115">
        <f t="shared" si="5"/>
        <v>8.2083333333333339</v>
      </c>
      <c r="AK108" s="116">
        <f t="shared" si="6"/>
        <v>18</v>
      </c>
      <c r="AL108" s="112">
        <f t="shared" si="7"/>
        <v>2</v>
      </c>
      <c r="AM108" s="80" t="str">
        <f t="shared" si="9"/>
        <v xml:space="preserve"> </v>
      </c>
      <c r="AN108" s="117">
        <f t="shared" si="8"/>
        <v>2</v>
      </c>
    </row>
    <row r="109" spans="1:40" ht="13.5" customHeight="1">
      <c r="A109" s="77">
        <v>97</v>
      </c>
      <c r="B109" s="132" t="s">
        <v>273</v>
      </c>
      <c r="C109" s="29" t="s">
        <v>274</v>
      </c>
      <c r="D109" s="30" t="s">
        <v>275</v>
      </c>
      <c r="E109" s="122" t="s">
        <v>49</v>
      </c>
      <c r="F109" s="88">
        <v>8.6458333333333339</v>
      </c>
      <c r="G109" s="78">
        <f>[1]Maths1!J109</f>
        <v>7.333333333333333</v>
      </c>
      <c r="H109" s="109">
        <f>[1]Maths1!M109</f>
        <v>1</v>
      </c>
      <c r="I109" s="78">
        <f>[1]Phys1!J109</f>
        <v>16.95</v>
      </c>
      <c r="J109" s="109">
        <f>[1]Phys1!M109</f>
        <v>2</v>
      </c>
      <c r="K109" s="78">
        <f>[1]Chimie1!J109</f>
        <v>10</v>
      </c>
      <c r="L109" s="109">
        <f>[1]Chimie1!M109</f>
        <v>1</v>
      </c>
      <c r="M109" s="110">
        <f>[1]UEF11!P109</f>
        <v>11.427777777777777</v>
      </c>
      <c r="N109" s="111">
        <f>[1]UEF11!Q109</f>
        <v>18</v>
      </c>
      <c r="O109" s="112">
        <f>[1]UEF11!S109</f>
        <v>2</v>
      </c>
      <c r="P109" s="79">
        <f>[1]TPPhys1!H109</f>
        <v>13</v>
      </c>
      <c r="Q109" s="113">
        <f>[1]TPPhys1!K109</f>
        <v>1</v>
      </c>
      <c r="R109" s="79">
        <f>[1]TPChim1!H109</f>
        <v>10.1875</v>
      </c>
      <c r="S109" s="113">
        <f>[1]TPChim1!K109</f>
        <v>1</v>
      </c>
      <c r="T109" s="79">
        <f>[1]BTW!J109</f>
        <v>11</v>
      </c>
      <c r="U109" s="113">
        <f>[1]BTW!M109</f>
        <v>1</v>
      </c>
      <c r="V109" s="114">
        <f>[1]UEM12!P109</f>
        <v>11.339285714285714</v>
      </c>
      <c r="W109" s="111">
        <f>[1]UEM12!Q109</f>
        <v>7</v>
      </c>
      <c r="X109" s="112">
        <f>[1]UEM12!S109</f>
        <v>1</v>
      </c>
      <c r="Y109" s="79">
        <f>'[1]Ph&amp;Ap'!H109</f>
        <v>11.5</v>
      </c>
      <c r="Z109" s="113">
        <f>'[1]Ph&amp;Ap'!K109</f>
        <v>1</v>
      </c>
      <c r="AA109" s="79">
        <f>[1]Gest!H109</f>
        <v>11</v>
      </c>
      <c r="AB109" s="113">
        <f>[1]Gest!K109</f>
        <v>1</v>
      </c>
      <c r="AC109" s="114">
        <f>[1]UED13!M109</f>
        <v>11.25</v>
      </c>
      <c r="AD109" s="111">
        <f>[1]UED13!N109</f>
        <v>4</v>
      </c>
      <c r="AE109" s="112">
        <f>[1]UED13!P109</f>
        <v>1</v>
      </c>
      <c r="AF109" s="79">
        <f>[1]TEC1!H109</f>
        <v>10.5</v>
      </c>
      <c r="AG109" s="114">
        <f>[1]UET14!H109</f>
        <v>10.5</v>
      </c>
      <c r="AH109" s="111">
        <f>[1]UET14!I109</f>
        <v>1</v>
      </c>
      <c r="AI109" s="112">
        <f>[1]UET14!L109</f>
        <v>1</v>
      </c>
      <c r="AJ109" s="115">
        <f t="shared" si="5"/>
        <v>11.352499999999999</v>
      </c>
      <c r="AK109" s="116">
        <f t="shared" si="6"/>
        <v>30</v>
      </c>
      <c r="AL109" s="112">
        <f t="shared" si="7"/>
        <v>2</v>
      </c>
      <c r="AM109" s="80" t="str">
        <f t="shared" si="9"/>
        <v>S1 validé</v>
      </c>
      <c r="AN109" s="117">
        <f t="shared" si="8"/>
        <v>2</v>
      </c>
    </row>
    <row r="110" spans="1:40" ht="13.5" customHeight="1">
      <c r="A110" s="77">
        <v>98</v>
      </c>
      <c r="B110" s="108" t="s">
        <v>276</v>
      </c>
      <c r="C110" s="29" t="s">
        <v>277</v>
      </c>
      <c r="D110" s="30" t="s">
        <v>278</v>
      </c>
      <c r="E110" s="85" t="s">
        <v>41</v>
      </c>
      <c r="F110" s="88">
        <v>8.8086666666666655</v>
      </c>
      <c r="G110" s="78">
        <f>[1]Maths1!J110</f>
        <v>11.5</v>
      </c>
      <c r="H110" s="109">
        <f>[1]Maths1!M110</f>
        <v>1</v>
      </c>
      <c r="I110" s="78">
        <f>[1]Phys1!J110</f>
        <v>10</v>
      </c>
      <c r="J110" s="109">
        <f>[1]Phys1!M110</f>
        <v>2</v>
      </c>
      <c r="K110" s="78">
        <f>[1]Chimie1!J110</f>
        <v>5.166666666666667</v>
      </c>
      <c r="L110" s="109">
        <f>[1]Chimie1!M110</f>
        <v>1</v>
      </c>
      <c r="M110" s="110">
        <f>[1]UEF11!P110</f>
        <v>8.8888888888888893</v>
      </c>
      <c r="N110" s="111">
        <f>[1]UEF11!Q110</f>
        <v>12</v>
      </c>
      <c r="O110" s="112">
        <f>[1]UEF11!S110</f>
        <v>2</v>
      </c>
      <c r="P110" s="79">
        <f>[1]TPPhys1!H110</f>
        <v>11.63</v>
      </c>
      <c r="Q110" s="113">
        <f>[1]TPPhys1!K110</f>
        <v>1</v>
      </c>
      <c r="R110" s="79">
        <f>[1]TPChim1!H110</f>
        <v>15</v>
      </c>
      <c r="S110" s="113">
        <f>[1]TPChim1!K110</f>
        <v>1</v>
      </c>
      <c r="T110" s="79">
        <f>[1]BTW!J110</f>
        <v>7.166666666666667</v>
      </c>
      <c r="U110" s="113">
        <f>[1]BTW!M110</f>
        <v>1</v>
      </c>
      <c r="V110" s="114">
        <f>[1]UEM12!P110</f>
        <v>10.680000000000001</v>
      </c>
      <c r="W110" s="111">
        <f>[1]UEM12!Q110</f>
        <v>7</v>
      </c>
      <c r="X110" s="112">
        <f>[1]UEM12!S110</f>
        <v>1</v>
      </c>
      <c r="Y110" s="79">
        <f>'[1]Ph&amp;Ap'!H110</f>
        <v>13.5</v>
      </c>
      <c r="Z110" s="113">
        <f>'[1]Ph&amp;Ap'!K110</f>
        <v>1</v>
      </c>
      <c r="AA110" s="79">
        <f>[1]Gest!H110</f>
        <v>7</v>
      </c>
      <c r="AB110" s="113">
        <f>[1]Gest!K110</f>
        <v>1</v>
      </c>
      <c r="AC110" s="114">
        <f>[1]UED13!M110</f>
        <v>10.25</v>
      </c>
      <c r="AD110" s="111">
        <f>[1]UED13!N110</f>
        <v>4</v>
      </c>
      <c r="AE110" s="112">
        <f>[1]UED13!P110</f>
        <v>1</v>
      </c>
      <c r="AF110" s="79">
        <f>[1]TEC1!H110</f>
        <v>13</v>
      </c>
      <c r="AG110" s="114">
        <f>[1]UET14!H110</f>
        <v>13</v>
      </c>
      <c r="AH110" s="111">
        <f>[1]UET14!I110</f>
        <v>1</v>
      </c>
      <c r="AI110" s="112">
        <f>[1]UET14!L110</f>
        <v>1</v>
      </c>
      <c r="AJ110" s="115">
        <f t="shared" si="5"/>
        <v>9.6253333333333337</v>
      </c>
      <c r="AK110" s="116">
        <f t="shared" si="6"/>
        <v>24</v>
      </c>
      <c r="AL110" s="112">
        <f t="shared" si="7"/>
        <v>2</v>
      </c>
      <c r="AM110" s="80" t="str">
        <f t="shared" si="9"/>
        <v xml:space="preserve"> </v>
      </c>
      <c r="AN110" s="117">
        <f t="shared" si="8"/>
        <v>2</v>
      </c>
    </row>
    <row r="111" spans="1:40" ht="13.5" customHeight="1">
      <c r="A111" s="77">
        <v>99</v>
      </c>
      <c r="B111" s="133" t="s">
        <v>279</v>
      </c>
      <c r="C111" s="83" t="s">
        <v>280</v>
      </c>
      <c r="D111" s="84" t="s">
        <v>281</v>
      </c>
      <c r="E111" s="118" t="s">
        <v>37</v>
      </c>
      <c r="F111" s="88">
        <v>6.6793333333333331</v>
      </c>
      <c r="G111" s="78">
        <f>[1]Maths1!J111</f>
        <v>0.5</v>
      </c>
      <c r="H111" s="109">
        <f>[1]Maths1!M111</f>
        <v>1</v>
      </c>
      <c r="I111" s="78">
        <f>[1]Phys1!J111</f>
        <v>4.333333333333333</v>
      </c>
      <c r="J111" s="109">
        <f>[1]Phys1!M111</f>
        <v>1</v>
      </c>
      <c r="K111" s="78">
        <f>[1]Chimie1!J111</f>
        <v>10</v>
      </c>
      <c r="L111" s="109">
        <f>[1]Chimie1!M111</f>
        <v>1</v>
      </c>
      <c r="M111" s="110">
        <f>[1]UEF11!P111</f>
        <v>4.9444444444444438</v>
      </c>
      <c r="N111" s="111">
        <f>[1]UEF11!Q111</f>
        <v>6</v>
      </c>
      <c r="O111" s="112">
        <f>[1]UEF11!S111</f>
        <v>1</v>
      </c>
      <c r="P111" s="79">
        <f>[1]TPPhys1!H111</f>
        <v>11.5</v>
      </c>
      <c r="Q111" s="113">
        <f>[1]TPPhys1!K111</f>
        <v>1</v>
      </c>
      <c r="R111" s="79">
        <f>[1]TPChim1!H111</f>
        <v>10.94</v>
      </c>
      <c r="S111" s="113">
        <f>[1]TPChim1!K111</f>
        <v>1</v>
      </c>
      <c r="T111" s="79">
        <f>[1]BTW!J111</f>
        <v>3.5</v>
      </c>
      <c r="U111" s="113">
        <f>[1]BTW!M111</f>
        <v>1</v>
      </c>
      <c r="V111" s="114">
        <f>[1]UEM12!P111</f>
        <v>7.911428571428571</v>
      </c>
      <c r="W111" s="111">
        <f>[1]UEM12!Q111</f>
        <v>4</v>
      </c>
      <c r="X111" s="112">
        <f>[1]UEM12!S111</f>
        <v>1</v>
      </c>
      <c r="Y111" s="79">
        <f>'[1]Ph&amp;Ap'!H111</f>
        <v>11</v>
      </c>
      <c r="Z111" s="113">
        <f>'[1]Ph&amp;Ap'!K111</f>
        <v>1</v>
      </c>
      <c r="AA111" s="79">
        <f>[1]Gest!H111</f>
        <v>11</v>
      </c>
      <c r="AB111" s="113">
        <f>[1]Gest!K111</f>
        <v>1</v>
      </c>
      <c r="AC111" s="114">
        <f>[1]UED13!M111</f>
        <v>11</v>
      </c>
      <c r="AD111" s="111">
        <f>[1]UED13!N111</f>
        <v>4</v>
      </c>
      <c r="AE111" s="112">
        <f>[1]UED13!P111</f>
        <v>1</v>
      </c>
      <c r="AF111" s="79">
        <f>[1]TEC1!H111</f>
        <v>12</v>
      </c>
      <c r="AG111" s="114">
        <f>[1]UET14!H111</f>
        <v>12</v>
      </c>
      <c r="AH111" s="111">
        <f>[1]UET14!I111</f>
        <v>1</v>
      </c>
      <c r="AI111" s="112">
        <f>[1]UET14!L111</f>
        <v>1</v>
      </c>
      <c r="AJ111" s="115">
        <f t="shared" si="5"/>
        <v>6.6793333333333331</v>
      </c>
      <c r="AK111" s="116">
        <f t="shared" si="6"/>
        <v>15</v>
      </c>
      <c r="AL111" s="112">
        <f t="shared" si="7"/>
        <v>1</v>
      </c>
      <c r="AM111" s="80" t="str">
        <f t="shared" si="9"/>
        <v xml:space="preserve"> </v>
      </c>
      <c r="AN111" s="117">
        <f t="shared" si="8"/>
        <v>1</v>
      </c>
    </row>
    <row r="112" spans="1:40" ht="13.5" customHeight="1">
      <c r="A112" s="77">
        <v>100</v>
      </c>
      <c r="B112" s="125">
        <v>123012548</v>
      </c>
      <c r="C112" s="29" t="s">
        <v>282</v>
      </c>
      <c r="D112" s="30" t="s">
        <v>283</v>
      </c>
      <c r="E112" s="85" t="s">
        <v>41</v>
      </c>
      <c r="F112" s="88">
        <v>7.9664444444444449</v>
      </c>
      <c r="G112" s="78">
        <f>[1]Maths1!J112</f>
        <v>9.75</v>
      </c>
      <c r="H112" s="109">
        <f>[1]Maths1!M112</f>
        <v>2</v>
      </c>
      <c r="I112" s="78">
        <f>[1]Phys1!J112</f>
        <v>5.916666666666667</v>
      </c>
      <c r="J112" s="109">
        <f>[1]Phys1!M112</f>
        <v>1</v>
      </c>
      <c r="K112" s="78">
        <f>[1]Chimie1!J112</f>
        <v>8.35</v>
      </c>
      <c r="L112" s="109">
        <f>[1]Chimie1!M112</f>
        <v>2</v>
      </c>
      <c r="M112" s="110">
        <f>[1]UEF11!P112</f>
        <v>8.0055555555555546</v>
      </c>
      <c r="N112" s="111">
        <f>[1]UEF11!Q112</f>
        <v>0</v>
      </c>
      <c r="O112" s="112">
        <f>[1]UEF11!S112</f>
        <v>2</v>
      </c>
      <c r="P112" s="79">
        <f>[1]TPPhys1!H112</f>
        <v>8.9166666666666661</v>
      </c>
      <c r="Q112" s="113">
        <f>[1]TPPhys1!K112</f>
        <v>1</v>
      </c>
      <c r="R112" s="79">
        <f>[1]TPChim1!H112</f>
        <v>10.5</v>
      </c>
      <c r="S112" s="113">
        <f>[1]TPChim1!K112</f>
        <v>1</v>
      </c>
      <c r="T112" s="79">
        <f>[1]BTW!J112</f>
        <v>10.386666666666667</v>
      </c>
      <c r="U112" s="113">
        <f>[1]BTW!M112</f>
        <v>1</v>
      </c>
      <c r="V112" s="114">
        <f>[1]UEM12!P112</f>
        <v>9.9990476190476176</v>
      </c>
      <c r="W112" s="111">
        <f>[1]UEM12!Q112</f>
        <v>7</v>
      </c>
      <c r="X112" s="112">
        <f>[1]UEM12!S112</f>
        <v>1</v>
      </c>
      <c r="Y112" s="79">
        <f>'[1]Ph&amp;Ap'!H112</f>
        <v>10.5</v>
      </c>
      <c r="Z112" s="113">
        <f>'[1]Ph&amp;Ap'!K112</f>
        <v>1</v>
      </c>
      <c r="AA112" s="79">
        <f>[1]Gest!H112</f>
        <v>13.5</v>
      </c>
      <c r="AB112" s="113">
        <f>[1]Gest!K112</f>
        <v>1</v>
      </c>
      <c r="AC112" s="114">
        <f>[1]UED13!M112</f>
        <v>12</v>
      </c>
      <c r="AD112" s="111">
        <f>[1]UED13!N112</f>
        <v>4</v>
      </c>
      <c r="AE112" s="112">
        <f>[1]UED13!P112</f>
        <v>1</v>
      </c>
      <c r="AF112" s="79">
        <f>[1]TEC1!H112</f>
        <v>10.75</v>
      </c>
      <c r="AG112" s="114">
        <f>[1]UET14!H112</f>
        <v>10.75</v>
      </c>
      <c r="AH112" s="111">
        <f>[1]UET14!I112</f>
        <v>1</v>
      </c>
      <c r="AI112" s="112">
        <f>[1]UET14!L112</f>
        <v>1</v>
      </c>
      <c r="AJ112" s="115">
        <f t="shared" si="5"/>
        <v>9.094777777777777</v>
      </c>
      <c r="AK112" s="116">
        <f t="shared" si="6"/>
        <v>12</v>
      </c>
      <c r="AL112" s="112">
        <f t="shared" si="7"/>
        <v>2</v>
      </c>
      <c r="AM112" s="80" t="str">
        <f t="shared" si="9"/>
        <v xml:space="preserve"> </v>
      </c>
      <c r="AN112" s="117">
        <f t="shared" si="8"/>
        <v>2</v>
      </c>
    </row>
    <row r="113" spans="1:40" ht="13.5" customHeight="1">
      <c r="A113" s="77">
        <v>101</v>
      </c>
      <c r="B113" s="108">
        <v>123011209</v>
      </c>
      <c r="C113" s="29" t="s">
        <v>284</v>
      </c>
      <c r="D113" s="30" t="s">
        <v>285</v>
      </c>
      <c r="E113" s="85" t="s">
        <v>80</v>
      </c>
      <c r="F113" s="88">
        <v>9.9266666666666676</v>
      </c>
      <c r="G113" s="78">
        <f>[1]Maths1!J113</f>
        <v>10.166666666666666</v>
      </c>
      <c r="H113" s="109">
        <f>[1]Maths1!M113</f>
        <v>1</v>
      </c>
      <c r="I113" s="78">
        <f>[1]Phys1!J113</f>
        <v>7.083333333333333</v>
      </c>
      <c r="J113" s="109">
        <f>[1]Phys1!M113</f>
        <v>2</v>
      </c>
      <c r="K113" s="78">
        <f>[1]Chimie1!J113</f>
        <v>10</v>
      </c>
      <c r="L113" s="109">
        <f>[1]Chimie1!M113</f>
        <v>2</v>
      </c>
      <c r="M113" s="110">
        <f>[1]UEF11!P113</f>
        <v>9.0833333333333339</v>
      </c>
      <c r="N113" s="111">
        <f>[1]UEF11!Q113</f>
        <v>12</v>
      </c>
      <c r="O113" s="112">
        <f>[1]UEF11!S113</f>
        <v>2</v>
      </c>
      <c r="P113" s="79">
        <f>[1]TPPhys1!H113</f>
        <v>10.9</v>
      </c>
      <c r="Q113" s="113">
        <f>[1]TPPhys1!K113</f>
        <v>1</v>
      </c>
      <c r="R113" s="79">
        <f>[1]TPChim1!H113</f>
        <v>10.25</v>
      </c>
      <c r="S113" s="113">
        <f>[1]TPChim1!K113</f>
        <v>1</v>
      </c>
      <c r="T113" s="79">
        <f>[1]BTW!J113</f>
        <v>10.166666666666666</v>
      </c>
      <c r="U113" s="113">
        <f>[1]BTW!M113</f>
        <v>1</v>
      </c>
      <c r="V113" s="114">
        <f>[1]UEM12!P113</f>
        <v>10.4</v>
      </c>
      <c r="W113" s="111">
        <f>[1]UEM12!Q113</f>
        <v>7</v>
      </c>
      <c r="X113" s="112">
        <f>[1]UEM12!S113</f>
        <v>1</v>
      </c>
      <c r="Y113" s="79">
        <f>'[1]Ph&amp;Ap'!H113</f>
        <v>14.5</v>
      </c>
      <c r="Z113" s="113">
        <f>'[1]Ph&amp;Ap'!K113</f>
        <v>1</v>
      </c>
      <c r="AA113" s="79">
        <f>[1]Gest!H113</f>
        <v>10.5</v>
      </c>
      <c r="AB113" s="113">
        <f>[1]Gest!K113</f>
        <v>1</v>
      </c>
      <c r="AC113" s="114">
        <f>[1]UED13!M113</f>
        <v>12.5</v>
      </c>
      <c r="AD113" s="111">
        <f>[1]UED13!N113</f>
        <v>4</v>
      </c>
      <c r="AE113" s="112">
        <f>[1]UED13!P113</f>
        <v>1</v>
      </c>
      <c r="AF113" s="79">
        <f>[1]TEC1!H113</f>
        <v>15.5</v>
      </c>
      <c r="AG113" s="114">
        <f>[1]UET14!H113</f>
        <v>15.5</v>
      </c>
      <c r="AH113" s="111">
        <f>[1]UET14!I113</f>
        <v>1</v>
      </c>
      <c r="AI113" s="112">
        <f>[1]UET14!L113</f>
        <v>1</v>
      </c>
      <c r="AJ113" s="115">
        <f t="shared" si="5"/>
        <v>10.06</v>
      </c>
      <c r="AK113" s="116">
        <f t="shared" si="6"/>
        <v>30</v>
      </c>
      <c r="AL113" s="112">
        <f t="shared" si="7"/>
        <v>2</v>
      </c>
      <c r="AM113" s="80" t="str">
        <f t="shared" si="9"/>
        <v>S1 validé</v>
      </c>
      <c r="AN113" s="117">
        <f t="shared" si="8"/>
        <v>2</v>
      </c>
    </row>
    <row r="114" spans="1:40" ht="13.5" customHeight="1">
      <c r="A114" s="77">
        <v>102</v>
      </c>
      <c r="B114" s="125" t="s">
        <v>286</v>
      </c>
      <c r="C114" s="29" t="s">
        <v>287</v>
      </c>
      <c r="D114" s="30" t="s">
        <v>288</v>
      </c>
      <c r="E114" s="85" t="s">
        <v>41</v>
      </c>
      <c r="F114" s="88">
        <v>8.2666666666666675</v>
      </c>
      <c r="G114" s="78">
        <f>[1]Maths1!J114</f>
        <v>17.25</v>
      </c>
      <c r="H114" s="109">
        <f>[1]Maths1!M114</f>
        <v>2</v>
      </c>
      <c r="I114" s="78">
        <f>[1]Phys1!J114</f>
        <v>6.833333333333333</v>
      </c>
      <c r="J114" s="109">
        <f>[1]Phys1!M114</f>
        <v>1</v>
      </c>
      <c r="K114" s="78">
        <f>[1]Chimie1!J114</f>
        <v>8.4166666666666661</v>
      </c>
      <c r="L114" s="109">
        <f>[1]Chimie1!M114</f>
        <v>1</v>
      </c>
      <c r="M114" s="110">
        <f>[1]UEF11!P114</f>
        <v>10.833333333333334</v>
      </c>
      <c r="N114" s="111">
        <f>[1]UEF11!Q114</f>
        <v>18</v>
      </c>
      <c r="O114" s="112">
        <f>[1]UEF11!S114</f>
        <v>2</v>
      </c>
      <c r="P114" s="79">
        <f>[1]TPPhys1!H114</f>
        <v>7.88</v>
      </c>
      <c r="Q114" s="113">
        <f>[1]TPPhys1!K114</f>
        <v>1</v>
      </c>
      <c r="R114" s="79">
        <f>[1]TPChim1!H114</f>
        <v>13.25</v>
      </c>
      <c r="S114" s="113">
        <f>[1]TPChim1!K114</f>
        <v>1</v>
      </c>
      <c r="T114" s="79">
        <f>[1]BTW!J114</f>
        <v>9.2466666666666661</v>
      </c>
      <c r="U114" s="113">
        <f>[1]BTW!M114</f>
        <v>1</v>
      </c>
      <c r="V114" s="114">
        <f>[1]UEM12!P114</f>
        <v>10</v>
      </c>
      <c r="W114" s="111">
        <f>[1]UEM12!Q114</f>
        <v>7</v>
      </c>
      <c r="X114" s="112">
        <f>[1]UEM12!S114</f>
        <v>1</v>
      </c>
      <c r="Y114" s="79">
        <f>'[1]Ph&amp;Ap'!H114</f>
        <v>10.5</v>
      </c>
      <c r="Z114" s="113">
        <f>'[1]Ph&amp;Ap'!K114</f>
        <v>1</v>
      </c>
      <c r="AA114" s="79">
        <f>[1]Gest!H114</f>
        <v>10</v>
      </c>
      <c r="AB114" s="113">
        <f>[1]Gest!K114</f>
        <v>1</v>
      </c>
      <c r="AC114" s="114">
        <f>[1]UED13!M114</f>
        <v>10.25</v>
      </c>
      <c r="AD114" s="111">
        <f>[1]UED13!N114</f>
        <v>4</v>
      </c>
      <c r="AE114" s="112">
        <f>[1]UED13!P114</f>
        <v>1</v>
      </c>
      <c r="AF114" s="79">
        <f>[1]TEC1!H114</f>
        <v>10.5</v>
      </c>
      <c r="AG114" s="114">
        <f>[1]UET14!H114</f>
        <v>10.5</v>
      </c>
      <c r="AH114" s="111">
        <f>[1]UET14!I114</f>
        <v>1</v>
      </c>
      <c r="AI114" s="112">
        <f>[1]UET14!L114</f>
        <v>1</v>
      </c>
      <c r="AJ114" s="115">
        <f t="shared" si="5"/>
        <v>10.55</v>
      </c>
      <c r="AK114" s="116">
        <f t="shared" si="6"/>
        <v>30</v>
      </c>
      <c r="AL114" s="112">
        <f t="shared" si="7"/>
        <v>2</v>
      </c>
      <c r="AM114" s="80" t="str">
        <f t="shared" si="9"/>
        <v>S1 validé</v>
      </c>
      <c r="AN114" s="117">
        <f t="shared" si="8"/>
        <v>2</v>
      </c>
    </row>
    <row r="115" spans="1:40" ht="13.5" customHeight="1">
      <c r="A115" s="77">
        <v>103</v>
      </c>
      <c r="B115" s="134" t="s">
        <v>289</v>
      </c>
      <c r="C115" s="135" t="s">
        <v>290</v>
      </c>
      <c r="D115" s="136" t="s">
        <v>250</v>
      </c>
      <c r="E115" s="35" t="s">
        <v>33</v>
      </c>
      <c r="F115" s="88">
        <v>7.8693333333333326</v>
      </c>
      <c r="G115" s="78">
        <f>[1]Maths1!J115</f>
        <v>5.666666666666667</v>
      </c>
      <c r="H115" s="109">
        <f>[1]Maths1!M115</f>
        <v>2</v>
      </c>
      <c r="I115" s="78">
        <f>[1]Phys1!J115</f>
        <v>3.8333333333333335</v>
      </c>
      <c r="J115" s="109">
        <f>[1]Phys1!M115</f>
        <v>2</v>
      </c>
      <c r="K115" s="78">
        <f>[1]Chimie1!J115</f>
        <v>7.833333333333333</v>
      </c>
      <c r="L115" s="109">
        <f>[1]Chimie1!M115</f>
        <v>2</v>
      </c>
      <c r="M115" s="110">
        <f>[1]UEF11!P115</f>
        <v>5.7777777777777777</v>
      </c>
      <c r="N115" s="111">
        <f>[1]UEF11!Q115</f>
        <v>0</v>
      </c>
      <c r="O115" s="112">
        <f>[1]UEF11!S115</f>
        <v>2</v>
      </c>
      <c r="P115" s="79">
        <f>[1]TPPhys1!H115</f>
        <v>10.17</v>
      </c>
      <c r="Q115" s="113">
        <f>[1]TPPhys1!K115</f>
        <v>1</v>
      </c>
      <c r="R115" s="79">
        <f>[1]TPChim1!H115</f>
        <v>13.87</v>
      </c>
      <c r="S115" s="113">
        <f>[1]TPChim1!K115</f>
        <v>1</v>
      </c>
      <c r="T115" s="79">
        <f>[1]BTW!J115</f>
        <v>10.333333333333334</v>
      </c>
      <c r="U115" s="113">
        <f>[1]BTW!M115</f>
        <v>1</v>
      </c>
      <c r="V115" s="114">
        <f>[1]UEM12!P115</f>
        <v>11.297142857142857</v>
      </c>
      <c r="W115" s="111">
        <f>[1]UEM12!Q115</f>
        <v>7</v>
      </c>
      <c r="X115" s="112">
        <f>[1]UEM12!S115</f>
        <v>1</v>
      </c>
      <c r="Y115" s="79">
        <f>'[1]Ph&amp;Ap'!H115</f>
        <v>10</v>
      </c>
      <c r="Z115" s="113">
        <f>'[1]Ph&amp;Ap'!K115</f>
        <v>1</v>
      </c>
      <c r="AA115" s="79">
        <f>[1]Gest!H115</f>
        <v>11.5</v>
      </c>
      <c r="AB115" s="113">
        <f>[1]Gest!K115</f>
        <v>1</v>
      </c>
      <c r="AC115" s="114">
        <f>[1]UED13!M115</f>
        <v>10.75</v>
      </c>
      <c r="AD115" s="111">
        <f>[1]UED13!N115</f>
        <v>4</v>
      </c>
      <c r="AE115" s="112">
        <f>[1]UED13!P115</f>
        <v>1</v>
      </c>
      <c r="AF115" s="79">
        <f>[1]TEC1!H115</f>
        <v>13</v>
      </c>
      <c r="AG115" s="114">
        <f>[1]UET14!H115</f>
        <v>13</v>
      </c>
      <c r="AH115" s="111">
        <f>[1]UET14!I115</f>
        <v>1</v>
      </c>
      <c r="AI115" s="112">
        <f>[1]UET14!L115</f>
        <v>1</v>
      </c>
      <c r="AJ115" s="115">
        <f t="shared" si="5"/>
        <v>7.9693333333333332</v>
      </c>
      <c r="AK115" s="116">
        <f t="shared" si="6"/>
        <v>12</v>
      </c>
      <c r="AL115" s="112">
        <f t="shared" si="7"/>
        <v>2</v>
      </c>
      <c r="AM115" s="80" t="str">
        <f t="shared" si="9"/>
        <v xml:space="preserve"> </v>
      </c>
      <c r="AN115" s="117">
        <f t="shared" si="8"/>
        <v>2</v>
      </c>
    </row>
    <row r="116" spans="1:40" ht="13.5" customHeight="1">
      <c r="A116" s="77">
        <v>104</v>
      </c>
      <c r="B116" s="125" t="s">
        <v>291</v>
      </c>
      <c r="C116" s="29" t="s">
        <v>292</v>
      </c>
      <c r="D116" s="30" t="s">
        <v>293</v>
      </c>
      <c r="E116" s="127" t="s">
        <v>294</v>
      </c>
      <c r="F116" s="88">
        <v>8.6836666666666655</v>
      </c>
      <c r="G116" s="78">
        <f>[1]Maths1!J116</f>
        <v>5.166666666666667</v>
      </c>
      <c r="H116" s="109">
        <f>[1]Maths1!M116</f>
        <v>1</v>
      </c>
      <c r="I116" s="78">
        <f>[1]Phys1!J116</f>
        <v>5.75</v>
      </c>
      <c r="J116" s="109">
        <f>[1]Phys1!M116</f>
        <v>1</v>
      </c>
      <c r="K116" s="78">
        <f>[1]Chimie1!J116</f>
        <v>10</v>
      </c>
      <c r="L116" s="109">
        <f>[1]Chimie1!M116</f>
        <v>1</v>
      </c>
      <c r="M116" s="110">
        <f>[1]UEF11!P116</f>
        <v>6.9722222222222223</v>
      </c>
      <c r="N116" s="111">
        <f>[1]UEF11!Q116</f>
        <v>6</v>
      </c>
      <c r="O116" s="112">
        <f>[1]UEF11!S116</f>
        <v>1</v>
      </c>
      <c r="P116" s="79">
        <f>[1]TPPhys1!H116</f>
        <v>10.38</v>
      </c>
      <c r="Q116" s="113">
        <f>[1]TPPhys1!K116</f>
        <v>1</v>
      </c>
      <c r="R116" s="79">
        <f>[1]TPChim1!H116</f>
        <v>12.5</v>
      </c>
      <c r="S116" s="113">
        <f>[1]TPChim1!K116</f>
        <v>1</v>
      </c>
      <c r="T116" s="79">
        <f>[1]BTW!J116</f>
        <v>10.333333333333334</v>
      </c>
      <c r="U116" s="113">
        <f>[1]BTW!M116</f>
        <v>1</v>
      </c>
      <c r="V116" s="114">
        <f>[1]UEM12!P116</f>
        <v>10.965714285714286</v>
      </c>
      <c r="W116" s="111">
        <f>[1]UEM12!Q116</f>
        <v>7</v>
      </c>
      <c r="X116" s="112">
        <f>[1]UEM12!S116</f>
        <v>1</v>
      </c>
      <c r="Y116" s="79">
        <f>'[1]Ph&amp;Ap'!H116</f>
        <v>10.5</v>
      </c>
      <c r="Z116" s="113">
        <f>'[1]Ph&amp;Ap'!K116</f>
        <v>1</v>
      </c>
      <c r="AA116" s="79">
        <f>[1]Gest!H116</f>
        <v>12</v>
      </c>
      <c r="AB116" s="113">
        <f>[1]Gest!K116</f>
        <v>1</v>
      </c>
      <c r="AC116" s="114">
        <f>[1]UED13!M116</f>
        <v>11.25</v>
      </c>
      <c r="AD116" s="111">
        <f>[1]UED13!N116</f>
        <v>4</v>
      </c>
      <c r="AE116" s="112">
        <f>[1]UED13!P116</f>
        <v>1</v>
      </c>
      <c r="AF116" s="79">
        <f>[1]TEC1!H116</f>
        <v>13.25</v>
      </c>
      <c r="AG116" s="114">
        <f>[1]UET14!H116</f>
        <v>13.25</v>
      </c>
      <c r="AH116" s="111">
        <f>[1]UET14!I116</f>
        <v>1</v>
      </c>
      <c r="AI116" s="112">
        <f>[1]UET14!L116</f>
        <v>1</v>
      </c>
      <c r="AJ116" s="115">
        <f t="shared" si="5"/>
        <v>8.6836666666666655</v>
      </c>
      <c r="AK116" s="116">
        <f t="shared" si="6"/>
        <v>18</v>
      </c>
      <c r="AL116" s="112">
        <f t="shared" si="7"/>
        <v>1</v>
      </c>
      <c r="AM116" s="80" t="str">
        <f t="shared" si="9"/>
        <v xml:space="preserve"> </v>
      </c>
      <c r="AN116" s="117">
        <f t="shared" si="8"/>
        <v>1</v>
      </c>
    </row>
    <row r="117" spans="1:40" ht="13.5" customHeight="1">
      <c r="A117" s="77">
        <v>105</v>
      </c>
      <c r="B117" s="108" t="s">
        <v>295</v>
      </c>
      <c r="C117" s="29" t="s">
        <v>296</v>
      </c>
      <c r="D117" s="30" t="s">
        <v>297</v>
      </c>
      <c r="E117" s="122" t="s">
        <v>68</v>
      </c>
      <c r="F117" s="88">
        <v>8.807555555555556</v>
      </c>
      <c r="G117" s="78">
        <f>[1]Maths1!J117</f>
        <v>10</v>
      </c>
      <c r="H117" s="109">
        <f>[1]Maths1!M117</f>
        <v>2</v>
      </c>
      <c r="I117" s="78">
        <f>[1]Phys1!J117</f>
        <v>10.25</v>
      </c>
      <c r="J117" s="109">
        <f>[1]Phys1!M117</f>
        <v>2</v>
      </c>
      <c r="K117" s="78">
        <f>[1]Chimie1!J117</f>
        <v>11</v>
      </c>
      <c r="L117" s="109">
        <f>[1]Chimie1!M117</f>
        <v>1</v>
      </c>
      <c r="M117" s="110">
        <f>[1]UEF11!P117</f>
        <v>10.416666666666666</v>
      </c>
      <c r="N117" s="111">
        <f>[1]UEF11!Q117</f>
        <v>18</v>
      </c>
      <c r="O117" s="112">
        <f>[1]UEF11!S117</f>
        <v>2</v>
      </c>
      <c r="P117" s="79">
        <f>[1]TPPhys1!H117</f>
        <v>9.0833333333333339</v>
      </c>
      <c r="Q117" s="113">
        <f>[1]TPPhys1!K117</f>
        <v>1</v>
      </c>
      <c r="R117" s="79">
        <f>[1]TPChim1!H117</f>
        <v>13.78</v>
      </c>
      <c r="S117" s="113">
        <f>[1]TPChim1!K117</f>
        <v>1</v>
      </c>
      <c r="T117" s="79">
        <f>[1]BTW!J117</f>
        <v>10.333333333333334</v>
      </c>
      <c r="U117" s="113">
        <f>[1]BTW!M117</f>
        <v>1</v>
      </c>
      <c r="V117" s="114">
        <f>[1]UEM12!P117</f>
        <v>10.96095238095238</v>
      </c>
      <c r="W117" s="111">
        <f>[1]UEM12!Q117</f>
        <v>7</v>
      </c>
      <c r="X117" s="112">
        <f>[1]UEM12!S117</f>
        <v>1</v>
      </c>
      <c r="Y117" s="79">
        <f>'[1]Ph&amp;Ap'!H117</f>
        <v>10</v>
      </c>
      <c r="Z117" s="113">
        <f>'[1]Ph&amp;Ap'!K117</f>
        <v>1</v>
      </c>
      <c r="AA117" s="79">
        <f>[1]Gest!H117</f>
        <v>10</v>
      </c>
      <c r="AB117" s="113">
        <f>[1]Gest!K117</f>
        <v>1</v>
      </c>
      <c r="AC117" s="114">
        <f>[1]UED13!M117</f>
        <v>10</v>
      </c>
      <c r="AD117" s="111">
        <f>[1]UED13!N117</f>
        <v>4</v>
      </c>
      <c r="AE117" s="112">
        <f>[1]UED13!P117</f>
        <v>1</v>
      </c>
      <c r="AF117" s="79">
        <f>[1]TEC1!H117</f>
        <v>12</v>
      </c>
      <c r="AG117" s="114">
        <f>[1]UET14!H117</f>
        <v>12</v>
      </c>
      <c r="AH117" s="111">
        <f>[1]UET14!I117</f>
        <v>1</v>
      </c>
      <c r="AI117" s="112">
        <f>[1]UET14!L117</f>
        <v>1</v>
      </c>
      <c r="AJ117" s="115">
        <f t="shared" si="5"/>
        <v>10.54088888888889</v>
      </c>
      <c r="AK117" s="116">
        <f t="shared" si="6"/>
        <v>30</v>
      </c>
      <c r="AL117" s="112">
        <f t="shared" si="7"/>
        <v>2</v>
      </c>
      <c r="AM117" s="80" t="str">
        <f t="shared" si="9"/>
        <v>S1 validé</v>
      </c>
      <c r="AN117" s="117">
        <f t="shared" si="8"/>
        <v>2</v>
      </c>
    </row>
    <row r="118" spans="1:40" ht="13.5" customHeight="1">
      <c r="A118" s="77">
        <v>106</v>
      </c>
      <c r="B118" s="129" t="s">
        <v>298</v>
      </c>
      <c r="C118" s="29" t="s">
        <v>299</v>
      </c>
      <c r="D118" s="30" t="s">
        <v>300</v>
      </c>
      <c r="E118" s="85" t="s">
        <v>80</v>
      </c>
      <c r="F118" s="88">
        <v>6.9293333333333331</v>
      </c>
      <c r="G118" s="78">
        <f>[1]Maths1!J118</f>
        <v>2</v>
      </c>
      <c r="H118" s="109">
        <f>[1]Maths1!M118</f>
        <v>1</v>
      </c>
      <c r="I118" s="78">
        <f>[1]Phys1!J118</f>
        <v>3.6666666666666665</v>
      </c>
      <c r="J118" s="109">
        <f>[1]Phys1!M118</f>
        <v>1</v>
      </c>
      <c r="K118" s="78">
        <f>[1]Chimie1!J118</f>
        <v>6.166666666666667</v>
      </c>
      <c r="L118" s="109">
        <f>[1]Chimie1!M118</f>
        <v>1</v>
      </c>
      <c r="M118" s="110">
        <f>[1]UEF11!P118</f>
        <v>3.9444444444444446</v>
      </c>
      <c r="N118" s="111">
        <f>[1]UEF11!Q118</f>
        <v>0</v>
      </c>
      <c r="O118" s="112">
        <f>[1]UEF11!S118</f>
        <v>1</v>
      </c>
      <c r="P118" s="79">
        <f>[1]TPPhys1!H118</f>
        <v>7.44</v>
      </c>
      <c r="Q118" s="113">
        <f>[1]TPPhys1!K118</f>
        <v>1</v>
      </c>
      <c r="R118" s="79">
        <f>[1]TPChim1!H118</f>
        <v>14.5</v>
      </c>
      <c r="S118" s="113">
        <f>[1]TPChim1!K118</f>
        <v>1</v>
      </c>
      <c r="T118" s="79">
        <f>[1]BTW!J118</f>
        <v>11.5</v>
      </c>
      <c r="U118" s="113">
        <f>[1]BTW!M118</f>
        <v>1</v>
      </c>
      <c r="V118" s="114">
        <f>[1]UEM12!P118</f>
        <v>11.197142857142856</v>
      </c>
      <c r="W118" s="111">
        <f>[1]UEM12!Q118</f>
        <v>7</v>
      </c>
      <c r="X118" s="112">
        <f>[1]UEM12!S118</f>
        <v>1</v>
      </c>
      <c r="Y118" s="79">
        <f>'[1]Ph&amp;Ap'!H118</f>
        <v>10.5</v>
      </c>
      <c r="Z118" s="113">
        <f>'[1]Ph&amp;Ap'!K118</f>
        <v>1</v>
      </c>
      <c r="AA118" s="79">
        <f>[1]Gest!H118</f>
        <v>12.5</v>
      </c>
      <c r="AB118" s="113">
        <f>[1]Gest!K118</f>
        <v>1</v>
      </c>
      <c r="AC118" s="114">
        <f>[1]UED13!M118</f>
        <v>11.5</v>
      </c>
      <c r="AD118" s="111">
        <f>[1]UED13!N118</f>
        <v>4</v>
      </c>
      <c r="AE118" s="112">
        <f>[1]UED13!P118</f>
        <v>1</v>
      </c>
      <c r="AF118" s="79">
        <f>[1]TEC1!H118</f>
        <v>12.5</v>
      </c>
      <c r="AG118" s="114">
        <f>[1]UET14!H118</f>
        <v>12.5</v>
      </c>
      <c r="AH118" s="111">
        <f>[1]UET14!I118</f>
        <v>1</v>
      </c>
      <c r="AI118" s="112">
        <f>[1]UET14!L118</f>
        <v>1</v>
      </c>
      <c r="AJ118" s="115">
        <f t="shared" si="5"/>
        <v>6.9293333333333331</v>
      </c>
      <c r="AK118" s="116">
        <f t="shared" si="6"/>
        <v>12</v>
      </c>
      <c r="AL118" s="112">
        <f t="shared" si="7"/>
        <v>1</v>
      </c>
      <c r="AM118" s="80" t="str">
        <f t="shared" si="9"/>
        <v xml:space="preserve"> </v>
      </c>
      <c r="AN118" s="117">
        <f t="shared" si="8"/>
        <v>1</v>
      </c>
    </row>
    <row r="119" spans="1:40" ht="13.5" customHeight="1">
      <c r="A119" s="77">
        <v>107</v>
      </c>
      <c r="B119" s="119" t="s">
        <v>301</v>
      </c>
      <c r="C119" s="120" t="s">
        <v>302</v>
      </c>
      <c r="D119" s="121" t="s">
        <v>303</v>
      </c>
      <c r="E119" s="122" t="s">
        <v>49</v>
      </c>
      <c r="F119" s="88">
        <v>8.3166666666666664</v>
      </c>
      <c r="G119" s="78">
        <f>[1]Maths1!J119</f>
        <v>7.583333333333333</v>
      </c>
      <c r="H119" s="109">
        <f>[1]Maths1!M119</f>
        <v>1</v>
      </c>
      <c r="I119" s="78">
        <f>[1]Phys1!J119</f>
        <v>6.833333333333333</v>
      </c>
      <c r="J119" s="109">
        <f>[1]Phys1!M119</f>
        <v>1</v>
      </c>
      <c r="K119" s="78">
        <f>[1]Chimie1!J119</f>
        <v>6.333333333333333</v>
      </c>
      <c r="L119" s="109">
        <f>[1]Chimie1!M119</f>
        <v>1</v>
      </c>
      <c r="M119" s="110">
        <f>[1]UEF11!P119</f>
        <v>6.916666666666667</v>
      </c>
      <c r="N119" s="111">
        <f>[1]UEF11!Q119</f>
        <v>0</v>
      </c>
      <c r="O119" s="112">
        <f>[1]UEF11!S119</f>
        <v>1</v>
      </c>
      <c r="P119" s="79">
        <f>[1]TPPhys1!H119</f>
        <v>11.38</v>
      </c>
      <c r="Q119" s="113">
        <f>[1]TPPhys1!K119</f>
        <v>1</v>
      </c>
      <c r="R119" s="79">
        <f>[1]TPChim1!H119</f>
        <v>10.119999999999999</v>
      </c>
      <c r="S119" s="113">
        <f>[1]TPChim1!K119</f>
        <v>1</v>
      </c>
      <c r="T119" s="79">
        <f>[1]BTW!J119</f>
        <v>10</v>
      </c>
      <c r="U119" s="113">
        <f>[1]BTW!M119</f>
        <v>1</v>
      </c>
      <c r="V119" s="114">
        <f>[1]UEM12!P119</f>
        <v>10.428571428571429</v>
      </c>
      <c r="W119" s="111">
        <f>[1]UEM12!Q119</f>
        <v>7</v>
      </c>
      <c r="X119" s="112">
        <f>[1]UEM12!S119</f>
        <v>1</v>
      </c>
      <c r="Y119" s="79">
        <f>'[1]Ph&amp;Ap'!H119</f>
        <v>10.5</v>
      </c>
      <c r="Z119" s="113">
        <f>'[1]Ph&amp;Ap'!K119</f>
        <v>1</v>
      </c>
      <c r="AA119" s="79">
        <f>[1]Gest!H119</f>
        <v>10</v>
      </c>
      <c r="AB119" s="113">
        <f>[1]Gest!K119</f>
        <v>1</v>
      </c>
      <c r="AC119" s="114">
        <f>[1]UED13!M119</f>
        <v>10.25</v>
      </c>
      <c r="AD119" s="111">
        <f>[1]UED13!N119</f>
        <v>4</v>
      </c>
      <c r="AE119" s="112">
        <f>[1]UED13!P119</f>
        <v>1</v>
      </c>
      <c r="AF119" s="79">
        <f>[1]TEC1!H119</f>
        <v>11</v>
      </c>
      <c r="AG119" s="114">
        <f>[1]UET14!H119</f>
        <v>11</v>
      </c>
      <c r="AH119" s="111">
        <f>[1]UET14!I119</f>
        <v>1</v>
      </c>
      <c r="AI119" s="112">
        <f>[1]UET14!L119</f>
        <v>1</v>
      </c>
      <c r="AJ119" s="115">
        <f t="shared" si="5"/>
        <v>8.3166666666666664</v>
      </c>
      <c r="AK119" s="116">
        <f t="shared" si="6"/>
        <v>12</v>
      </c>
      <c r="AL119" s="112">
        <f t="shared" si="7"/>
        <v>1</v>
      </c>
      <c r="AM119" s="80" t="str">
        <f t="shared" si="9"/>
        <v xml:space="preserve"> </v>
      </c>
      <c r="AN119" s="117">
        <f t="shared" si="8"/>
        <v>1</v>
      </c>
    </row>
    <row r="120" spans="1:40" ht="13.5" customHeight="1">
      <c r="A120" s="77">
        <v>108</v>
      </c>
      <c r="B120" s="119" t="s">
        <v>304</v>
      </c>
      <c r="C120" s="120" t="s">
        <v>305</v>
      </c>
      <c r="D120" s="121" t="s">
        <v>32</v>
      </c>
      <c r="E120" s="85" t="s">
        <v>41</v>
      </c>
      <c r="F120" s="88">
        <v>9.4469999999999992</v>
      </c>
      <c r="G120" s="78">
        <f>[1]Maths1!J120</f>
        <v>10</v>
      </c>
      <c r="H120" s="109">
        <f>[1]Maths1!M120</f>
        <v>1</v>
      </c>
      <c r="I120" s="78">
        <f>[1]Phys1!J120</f>
        <v>5.916666666666667</v>
      </c>
      <c r="J120" s="109">
        <f>[1]Phys1!M120</f>
        <v>1</v>
      </c>
      <c r="K120" s="78">
        <f>[1]Chimie1!J120</f>
        <v>8.1666666666666661</v>
      </c>
      <c r="L120" s="109">
        <f>[1]Chimie1!M120</f>
        <v>1</v>
      </c>
      <c r="M120" s="110">
        <f>[1]UEF11!P120</f>
        <v>8.0277777777777786</v>
      </c>
      <c r="N120" s="111">
        <f>[1]UEF11!Q120</f>
        <v>6</v>
      </c>
      <c r="O120" s="112">
        <f>[1]UEF11!S120</f>
        <v>1</v>
      </c>
      <c r="P120" s="79">
        <f>[1]TPPhys1!H120</f>
        <v>11.83</v>
      </c>
      <c r="Q120" s="113">
        <f>[1]TPPhys1!K120</f>
        <v>1</v>
      </c>
      <c r="R120" s="79">
        <f>[1]TPChim1!H120</f>
        <v>14</v>
      </c>
      <c r="S120" s="113">
        <f>[1]TPChim1!K120</f>
        <v>1</v>
      </c>
      <c r="T120" s="79">
        <f>[1]BTW!J120</f>
        <v>12</v>
      </c>
      <c r="U120" s="113">
        <f>[1]BTW!M120</f>
        <v>1</v>
      </c>
      <c r="V120" s="114">
        <f>[1]UEM12!P120</f>
        <v>12.522857142857143</v>
      </c>
      <c r="W120" s="111">
        <f>[1]UEM12!Q120</f>
        <v>7</v>
      </c>
      <c r="X120" s="112">
        <f>[1]UEM12!S120</f>
        <v>1</v>
      </c>
      <c r="Y120" s="79">
        <f>'[1]Ph&amp;Ap'!H120</f>
        <v>9</v>
      </c>
      <c r="Z120" s="113">
        <f>'[1]Ph&amp;Ap'!K120</f>
        <v>1</v>
      </c>
      <c r="AA120" s="79">
        <f>[1]Gest!H120</f>
        <v>11</v>
      </c>
      <c r="AB120" s="113">
        <f>[1]Gest!K120</f>
        <v>1</v>
      </c>
      <c r="AC120" s="114">
        <f>[1]UED13!M120</f>
        <v>10</v>
      </c>
      <c r="AD120" s="111">
        <f>[1]UED13!N120</f>
        <v>4</v>
      </c>
      <c r="AE120" s="112">
        <f>[1]UED13!P120</f>
        <v>1</v>
      </c>
      <c r="AF120" s="79">
        <f>[1]TEC1!H120</f>
        <v>11.25</v>
      </c>
      <c r="AG120" s="114">
        <f>[1]UET14!H120</f>
        <v>11.25</v>
      </c>
      <c r="AH120" s="111">
        <f>[1]UET14!I120</f>
        <v>1</v>
      </c>
      <c r="AI120" s="112">
        <f>[1]UET14!L120</f>
        <v>1</v>
      </c>
      <c r="AJ120" s="115">
        <f t="shared" si="5"/>
        <v>9.4469999999999992</v>
      </c>
      <c r="AK120" s="116">
        <f t="shared" si="6"/>
        <v>18</v>
      </c>
      <c r="AL120" s="112">
        <f t="shared" si="7"/>
        <v>1</v>
      </c>
      <c r="AM120" s="80" t="str">
        <f t="shared" si="9"/>
        <v xml:space="preserve"> </v>
      </c>
      <c r="AN120" s="117">
        <f t="shared" si="8"/>
        <v>1</v>
      </c>
    </row>
    <row r="121" spans="1:40" ht="13.5" customHeight="1">
      <c r="A121" s="77">
        <v>109</v>
      </c>
      <c r="B121" s="125" t="s">
        <v>306</v>
      </c>
      <c r="C121" s="29" t="s">
        <v>307</v>
      </c>
      <c r="D121" s="30" t="s">
        <v>308</v>
      </c>
      <c r="E121" s="85" t="s">
        <v>80</v>
      </c>
      <c r="F121" s="88">
        <v>8.42</v>
      </c>
      <c r="G121" s="78">
        <f>[1]Maths1!J121</f>
        <v>9.0500000000000007</v>
      </c>
      <c r="H121" s="109">
        <f>[1]Maths1!M121</f>
        <v>2</v>
      </c>
      <c r="I121" s="78">
        <f>[1]Phys1!J121</f>
        <v>10</v>
      </c>
      <c r="J121" s="109">
        <f>[1]Phys1!M121</f>
        <v>2</v>
      </c>
      <c r="K121" s="78">
        <f>[1]Chimie1!J121</f>
        <v>10</v>
      </c>
      <c r="L121" s="109">
        <f>[1]Chimie1!M121</f>
        <v>2</v>
      </c>
      <c r="M121" s="110">
        <f>[1]UEF11!P121</f>
        <v>9.6833333333333336</v>
      </c>
      <c r="N121" s="111">
        <f>[1]UEF11!Q121</f>
        <v>12</v>
      </c>
      <c r="O121" s="112">
        <f>[1]UEF11!S121</f>
        <v>2</v>
      </c>
      <c r="P121" s="79">
        <f>[1]TPPhys1!H121</f>
        <v>10.3</v>
      </c>
      <c r="Q121" s="113">
        <f>[1]TPPhys1!K121</f>
        <v>1</v>
      </c>
      <c r="R121" s="79">
        <f>[1]TPChim1!H121</f>
        <v>13</v>
      </c>
      <c r="S121" s="113">
        <f>[1]TPChim1!K121</f>
        <v>1</v>
      </c>
      <c r="T121" s="79">
        <f>[1]BTW!J121</f>
        <v>8.8333333333333339</v>
      </c>
      <c r="U121" s="113">
        <f>[1]BTW!M121</f>
        <v>1</v>
      </c>
      <c r="V121" s="114">
        <f>[1]UEM12!P121</f>
        <v>10.442857142857141</v>
      </c>
      <c r="W121" s="111">
        <f>[1]UEM12!Q121</f>
        <v>7</v>
      </c>
      <c r="X121" s="112">
        <f>[1]UEM12!S121</f>
        <v>1</v>
      </c>
      <c r="Y121" s="79">
        <f>'[1]Ph&amp;Ap'!H121</f>
        <v>11</v>
      </c>
      <c r="Z121" s="113">
        <f>'[1]Ph&amp;Ap'!K121</f>
        <v>1</v>
      </c>
      <c r="AA121" s="79">
        <f>[1]Gest!H121</f>
        <v>10</v>
      </c>
      <c r="AB121" s="113">
        <f>[1]Gest!K121</f>
        <v>1</v>
      </c>
      <c r="AC121" s="114">
        <f>[1]UED13!M121</f>
        <v>10.5</v>
      </c>
      <c r="AD121" s="111">
        <f>[1]UED13!N121</f>
        <v>4</v>
      </c>
      <c r="AE121" s="112">
        <f>[1]UED13!P121</f>
        <v>1</v>
      </c>
      <c r="AF121" s="79">
        <f>[1]TEC1!H121</f>
        <v>10.5</v>
      </c>
      <c r="AG121" s="114">
        <f>[1]UET14!H121</f>
        <v>10.5</v>
      </c>
      <c r="AH121" s="111">
        <f>[1]UET14!I121</f>
        <v>1</v>
      </c>
      <c r="AI121" s="112">
        <f>[1]UET14!L121</f>
        <v>1</v>
      </c>
      <c r="AJ121" s="115">
        <f t="shared" si="5"/>
        <v>9.9966666666666661</v>
      </c>
      <c r="AK121" s="116">
        <f t="shared" si="6"/>
        <v>30</v>
      </c>
      <c r="AL121" s="112">
        <f t="shared" si="7"/>
        <v>2</v>
      </c>
      <c r="AM121" s="80" t="str">
        <f t="shared" si="9"/>
        <v>S1 validé</v>
      </c>
      <c r="AN121" s="117">
        <f t="shared" si="8"/>
        <v>2</v>
      </c>
    </row>
    <row r="122" spans="1:40" ht="13.5" customHeight="1">
      <c r="A122" s="77">
        <v>110</v>
      </c>
      <c r="B122" s="108" t="s">
        <v>309</v>
      </c>
      <c r="C122" s="29" t="s">
        <v>310</v>
      </c>
      <c r="D122" s="30" t="s">
        <v>311</v>
      </c>
      <c r="E122" s="122" t="s">
        <v>64</v>
      </c>
      <c r="F122" s="88">
        <v>6.3586666666666662</v>
      </c>
      <c r="G122" s="78">
        <f>[1]Maths1!J122</f>
        <v>11.7</v>
      </c>
      <c r="H122" s="109">
        <f>[1]Maths1!M122</f>
        <v>2</v>
      </c>
      <c r="I122" s="78">
        <f>[1]Phys1!J122</f>
        <v>12</v>
      </c>
      <c r="J122" s="109">
        <f>[1]Phys1!M122</f>
        <v>2</v>
      </c>
      <c r="K122" s="78">
        <f>[1]Chimie1!J122</f>
        <v>10</v>
      </c>
      <c r="L122" s="109">
        <f>[1]Chimie1!M122</f>
        <v>2</v>
      </c>
      <c r="M122" s="110">
        <f>[1]UEF11!P122</f>
        <v>11.233333333333334</v>
      </c>
      <c r="N122" s="111">
        <f>[1]UEF11!Q122</f>
        <v>18</v>
      </c>
      <c r="O122" s="112">
        <f>[1]UEF11!S122</f>
        <v>2</v>
      </c>
      <c r="P122" s="79">
        <f>[1]TPPhys1!H122</f>
        <v>10.130000000000001</v>
      </c>
      <c r="Q122" s="113">
        <f>[1]TPPhys1!K122</f>
        <v>1</v>
      </c>
      <c r="R122" s="79">
        <f>[1]TPChim1!H122</f>
        <v>11</v>
      </c>
      <c r="S122" s="113">
        <f>[1]TPChim1!K122</f>
        <v>1</v>
      </c>
      <c r="T122" s="79">
        <f>[1]BTW!J122</f>
        <v>10.333333333333334</v>
      </c>
      <c r="U122" s="113">
        <f>[1]BTW!M122</f>
        <v>1</v>
      </c>
      <c r="V122" s="114">
        <f>[1]UEM12!P122</f>
        <v>10.465714285714286</v>
      </c>
      <c r="W122" s="111">
        <f>[1]UEM12!Q122</f>
        <v>7</v>
      </c>
      <c r="X122" s="112">
        <f>[1]UEM12!S122</f>
        <v>1</v>
      </c>
      <c r="Y122" s="79">
        <f>'[1]Ph&amp;Ap'!H122</f>
        <v>0</v>
      </c>
      <c r="Z122" s="113">
        <f>'[1]Ph&amp;Ap'!K122</f>
        <v>1</v>
      </c>
      <c r="AA122" s="79">
        <f>[1]Gest!H122</f>
        <v>10</v>
      </c>
      <c r="AB122" s="113">
        <f>[1]Gest!K122</f>
        <v>1</v>
      </c>
      <c r="AC122" s="114">
        <f>[1]UED13!M122</f>
        <v>5</v>
      </c>
      <c r="AD122" s="111">
        <f>[1]UED13!N122</f>
        <v>2</v>
      </c>
      <c r="AE122" s="112">
        <f>[1]UED13!P122</f>
        <v>1</v>
      </c>
      <c r="AF122" s="79">
        <f>[1]TEC1!H122</f>
        <v>10.5</v>
      </c>
      <c r="AG122" s="114">
        <f>[1]UET14!H122</f>
        <v>10.5</v>
      </c>
      <c r="AH122" s="111">
        <f>[1]UET14!I122</f>
        <v>1</v>
      </c>
      <c r="AI122" s="112">
        <f>[1]UET14!L122</f>
        <v>1</v>
      </c>
      <c r="AJ122" s="115">
        <f t="shared" si="5"/>
        <v>10.198666666666668</v>
      </c>
      <c r="AK122" s="116">
        <f t="shared" si="6"/>
        <v>30</v>
      </c>
      <c r="AL122" s="112">
        <f t="shared" si="7"/>
        <v>2</v>
      </c>
      <c r="AM122" s="80" t="str">
        <f t="shared" si="9"/>
        <v>S1 validé</v>
      </c>
      <c r="AN122" s="117">
        <f t="shared" si="8"/>
        <v>2</v>
      </c>
    </row>
    <row r="123" spans="1:40" ht="13.5" customHeight="1">
      <c r="A123" s="77">
        <v>111</v>
      </c>
      <c r="B123" s="119" t="s">
        <v>312</v>
      </c>
      <c r="C123" s="120" t="s">
        <v>313</v>
      </c>
      <c r="D123" s="121" t="s">
        <v>110</v>
      </c>
      <c r="E123" s="123" t="s">
        <v>179</v>
      </c>
      <c r="F123" s="88">
        <v>9.2795000000000005</v>
      </c>
      <c r="G123" s="78">
        <f>[1]Maths1!J123</f>
        <v>4.5</v>
      </c>
      <c r="H123" s="109">
        <f>[1]Maths1!M123</f>
        <v>1</v>
      </c>
      <c r="I123" s="78">
        <f>[1]Phys1!J123</f>
        <v>5.833333333333333</v>
      </c>
      <c r="J123" s="109">
        <f>[1]Phys1!M123</f>
        <v>1</v>
      </c>
      <c r="K123" s="78">
        <f>[1]Chimie1!J123</f>
        <v>10.666666666666666</v>
      </c>
      <c r="L123" s="109">
        <f>[1]Chimie1!M123</f>
        <v>1</v>
      </c>
      <c r="M123" s="110">
        <f>[1]UEF11!P123</f>
        <v>7</v>
      </c>
      <c r="N123" s="111">
        <f>[1]UEF11!Q123</f>
        <v>6</v>
      </c>
      <c r="O123" s="112">
        <f>[1]UEF11!S123</f>
        <v>1</v>
      </c>
      <c r="P123" s="79">
        <f>[1]TPPhys1!H123</f>
        <v>12.88</v>
      </c>
      <c r="Q123" s="113">
        <f>[1]TPPhys1!K123</f>
        <v>1</v>
      </c>
      <c r="R123" s="79">
        <f>[1]TPChim1!H123</f>
        <v>14.3125</v>
      </c>
      <c r="S123" s="113">
        <f>[1]TPChim1!K123</f>
        <v>1</v>
      </c>
      <c r="T123" s="79">
        <f>[1]BTW!J123</f>
        <v>10.666666666666666</v>
      </c>
      <c r="U123" s="113">
        <f>[1]BTW!M123</f>
        <v>1</v>
      </c>
      <c r="V123" s="114">
        <f>[1]UEM12!P123</f>
        <v>12.340714285714286</v>
      </c>
      <c r="W123" s="111">
        <f>[1]UEM12!Q123</f>
        <v>7</v>
      </c>
      <c r="X123" s="112">
        <f>[1]UEM12!S123</f>
        <v>1</v>
      </c>
      <c r="Y123" s="79">
        <f>'[1]Ph&amp;Ap'!H123</f>
        <v>11</v>
      </c>
      <c r="Z123" s="113">
        <f>'[1]Ph&amp;Ap'!K123</f>
        <v>1</v>
      </c>
      <c r="AA123" s="79">
        <f>[1]Gest!H123</f>
        <v>14</v>
      </c>
      <c r="AB123" s="113">
        <f>[1]Gest!K123</f>
        <v>1</v>
      </c>
      <c r="AC123" s="114">
        <f>[1]UED13!M123</f>
        <v>12.5</v>
      </c>
      <c r="AD123" s="111">
        <f>[1]UED13!N123</f>
        <v>4</v>
      </c>
      <c r="AE123" s="112">
        <f>[1]UED13!P123</f>
        <v>1</v>
      </c>
      <c r="AF123" s="79">
        <f>[1]TEC1!H123</f>
        <v>16</v>
      </c>
      <c r="AG123" s="114">
        <f>[1]UET14!H123</f>
        <v>16</v>
      </c>
      <c r="AH123" s="111">
        <f>[1]UET14!I123</f>
        <v>1</v>
      </c>
      <c r="AI123" s="112">
        <f>[1]UET14!L123</f>
        <v>1</v>
      </c>
      <c r="AJ123" s="115">
        <f t="shared" si="5"/>
        <v>9.2795000000000005</v>
      </c>
      <c r="AK123" s="116">
        <f t="shared" si="6"/>
        <v>18</v>
      </c>
      <c r="AL123" s="112">
        <f t="shared" si="7"/>
        <v>1</v>
      </c>
      <c r="AM123" s="80" t="str">
        <f t="shared" si="9"/>
        <v xml:space="preserve"> </v>
      </c>
      <c r="AN123" s="117">
        <f t="shared" si="8"/>
        <v>1</v>
      </c>
    </row>
    <row r="124" spans="1:40" ht="13.5" customHeight="1">
      <c r="A124" s="77">
        <v>112</v>
      </c>
      <c r="B124" s="108" t="s">
        <v>314</v>
      </c>
      <c r="C124" s="29" t="s">
        <v>315</v>
      </c>
      <c r="D124" s="30" t="s">
        <v>316</v>
      </c>
      <c r="E124" s="85" t="s">
        <v>80</v>
      </c>
      <c r="F124" s="88">
        <v>8.8833333333333329</v>
      </c>
      <c r="G124" s="78">
        <f>[1]Maths1!J124</f>
        <v>10</v>
      </c>
      <c r="H124" s="109">
        <f>[1]Maths1!M124</f>
        <v>1</v>
      </c>
      <c r="I124" s="78">
        <f>[1]Phys1!J124</f>
        <v>8</v>
      </c>
      <c r="J124" s="109">
        <f>[1]Phys1!M124</f>
        <v>1</v>
      </c>
      <c r="K124" s="78">
        <f>[1]Chimie1!J124</f>
        <v>5.666666666666667</v>
      </c>
      <c r="L124" s="109">
        <f>[1]Chimie1!M124</f>
        <v>1</v>
      </c>
      <c r="M124" s="110">
        <f>[1]UEF11!P124</f>
        <v>7.8888888888888893</v>
      </c>
      <c r="N124" s="111">
        <f>[1]UEF11!Q124</f>
        <v>6</v>
      </c>
      <c r="O124" s="112">
        <f>[1]UEF11!S124</f>
        <v>1</v>
      </c>
      <c r="P124" s="79">
        <f>[1]TPPhys1!H124</f>
        <v>11.12</v>
      </c>
      <c r="Q124" s="113">
        <f>[1]TPPhys1!K124</f>
        <v>1</v>
      </c>
      <c r="R124" s="79">
        <f>[1]TPChim1!H124</f>
        <v>11.5</v>
      </c>
      <c r="S124" s="113">
        <f>[1]TPChim1!K124</f>
        <v>1</v>
      </c>
      <c r="T124" s="79">
        <f>[1]BTW!J124</f>
        <v>8.2533333333333321</v>
      </c>
      <c r="U124" s="113">
        <f>[1]BTW!M124</f>
        <v>1</v>
      </c>
      <c r="V124" s="114">
        <f>[1]UEM12!P124</f>
        <v>10</v>
      </c>
      <c r="W124" s="111">
        <f>[1]UEM12!Q124</f>
        <v>7</v>
      </c>
      <c r="X124" s="112">
        <f>[1]UEM12!S124</f>
        <v>1</v>
      </c>
      <c r="Y124" s="79">
        <f>'[1]Ph&amp;Ap'!H124</f>
        <v>10</v>
      </c>
      <c r="Z124" s="113">
        <f>'[1]Ph&amp;Ap'!K124</f>
        <v>1</v>
      </c>
      <c r="AA124" s="79">
        <f>[1]Gest!H124</f>
        <v>12</v>
      </c>
      <c r="AB124" s="113">
        <f>[1]Gest!K124</f>
        <v>1</v>
      </c>
      <c r="AC124" s="114">
        <f>[1]UED13!M124</f>
        <v>11</v>
      </c>
      <c r="AD124" s="111">
        <f>[1]UED13!N124</f>
        <v>4</v>
      </c>
      <c r="AE124" s="112">
        <f>[1]UED13!P124</f>
        <v>1</v>
      </c>
      <c r="AF124" s="79">
        <f>[1]TEC1!H124</f>
        <v>10.5</v>
      </c>
      <c r="AG124" s="114">
        <f>[1]UET14!H124</f>
        <v>10.5</v>
      </c>
      <c r="AH124" s="111">
        <f>[1]UET14!I124</f>
        <v>1</v>
      </c>
      <c r="AI124" s="112">
        <f>[1]UET14!L124</f>
        <v>1</v>
      </c>
      <c r="AJ124" s="115">
        <f t="shared" si="5"/>
        <v>8.8833333333333329</v>
      </c>
      <c r="AK124" s="116">
        <f t="shared" si="6"/>
        <v>18</v>
      </c>
      <c r="AL124" s="112">
        <f t="shared" si="7"/>
        <v>1</v>
      </c>
      <c r="AM124" s="80" t="str">
        <f t="shared" si="9"/>
        <v xml:space="preserve"> </v>
      </c>
      <c r="AN124" s="117">
        <f t="shared" si="8"/>
        <v>1</v>
      </c>
    </row>
    <row r="125" spans="1:40" ht="13.5" customHeight="1">
      <c r="A125" s="77">
        <v>113</v>
      </c>
      <c r="B125" s="119" t="s">
        <v>317</v>
      </c>
      <c r="C125" s="120" t="s">
        <v>318</v>
      </c>
      <c r="D125" s="121" t="s">
        <v>319</v>
      </c>
      <c r="E125" s="130" t="s">
        <v>143</v>
      </c>
      <c r="F125" s="88">
        <v>9.1</v>
      </c>
      <c r="G125" s="78">
        <f>[1]Maths1!J125</f>
        <v>12</v>
      </c>
      <c r="H125" s="109">
        <f>[1]Maths1!M125</f>
        <v>2</v>
      </c>
      <c r="I125" s="78">
        <f>[1]Phys1!J125</f>
        <v>10</v>
      </c>
      <c r="J125" s="109">
        <f>[1]Phys1!M125</f>
        <v>2</v>
      </c>
      <c r="K125" s="78">
        <f>[1]Chimie1!J125</f>
        <v>11</v>
      </c>
      <c r="L125" s="109">
        <f>[1]Chimie1!M125</f>
        <v>1</v>
      </c>
      <c r="M125" s="110">
        <f>[1]UEF11!P125</f>
        <v>11</v>
      </c>
      <c r="N125" s="111">
        <f>[1]UEF11!Q125</f>
        <v>18</v>
      </c>
      <c r="O125" s="112">
        <f>[1]UEF11!S125</f>
        <v>2</v>
      </c>
      <c r="P125" s="79">
        <f>[1]TPPhys1!H125</f>
        <v>11</v>
      </c>
      <c r="Q125" s="113">
        <f>[1]TPPhys1!K125</f>
        <v>1</v>
      </c>
      <c r="R125" s="79">
        <f>[1]TPChim1!H125</f>
        <v>13</v>
      </c>
      <c r="S125" s="113">
        <f>[1]TPChim1!K125</f>
        <v>1</v>
      </c>
      <c r="T125" s="79">
        <f>[1]BTW!J125</f>
        <v>8.6666666666666661</v>
      </c>
      <c r="U125" s="113">
        <f>[1]BTW!M125</f>
        <v>1</v>
      </c>
      <c r="V125" s="114">
        <f>[1]UEM12!P125</f>
        <v>10.571428571428571</v>
      </c>
      <c r="W125" s="111">
        <f>[1]UEM12!Q125</f>
        <v>7</v>
      </c>
      <c r="X125" s="112">
        <f>[1]UEM12!S125</f>
        <v>1</v>
      </c>
      <c r="Y125" s="79">
        <f>'[1]Ph&amp;Ap'!H125</f>
        <v>11.5</v>
      </c>
      <c r="Z125" s="113">
        <f>'[1]Ph&amp;Ap'!K125</f>
        <v>1</v>
      </c>
      <c r="AA125" s="79">
        <f>[1]Gest!H125</f>
        <v>12</v>
      </c>
      <c r="AB125" s="113">
        <f>[1]Gest!K125</f>
        <v>1</v>
      </c>
      <c r="AC125" s="114">
        <f>[1]UED13!M125</f>
        <v>11.75</v>
      </c>
      <c r="AD125" s="111">
        <f>[1]UED13!N125</f>
        <v>4</v>
      </c>
      <c r="AE125" s="112">
        <f>[1]UED13!P125</f>
        <v>1</v>
      </c>
      <c r="AF125" s="79">
        <f>[1]TEC1!H125</f>
        <v>10</v>
      </c>
      <c r="AG125" s="114">
        <f>[1]UET14!H125</f>
        <v>10</v>
      </c>
      <c r="AH125" s="111">
        <f>[1]UET14!I125</f>
        <v>1</v>
      </c>
      <c r="AI125" s="112">
        <f>[1]UET14!L125</f>
        <v>1</v>
      </c>
      <c r="AJ125" s="115">
        <f t="shared" si="5"/>
        <v>10.966666666666667</v>
      </c>
      <c r="AK125" s="116">
        <f t="shared" si="6"/>
        <v>30</v>
      </c>
      <c r="AL125" s="112">
        <f t="shared" si="7"/>
        <v>2</v>
      </c>
      <c r="AM125" s="80" t="str">
        <f t="shared" si="9"/>
        <v>S1 validé</v>
      </c>
      <c r="AN125" s="117">
        <f t="shared" si="8"/>
        <v>2</v>
      </c>
    </row>
    <row r="126" spans="1:40" ht="13.5" customHeight="1">
      <c r="A126" s="77">
        <v>114</v>
      </c>
      <c r="B126" s="125" t="s">
        <v>320</v>
      </c>
      <c r="C126" s="29" t="s">
        <v>321</v>
      </c>
      <c r="D126" s="30" t="s">
        <v>322</v>
      </c>
      <c r="E126" s="122" t="s">
        <v>64</v>
      </c>
      <c r="F126" s="88">
        <v>8.7806666666666668</v>
      </c>
      <c r="G126" s="78">
        <f>[1]Maths1!J126</f>
        <v>10.166666666666666</v>
      </c>
      <c r="H126" s="109">
        <f>[1]Maths1!M126</f>
        <v>1</v>
      </c>
      <c r="I126" s="78">
        <f>[1]Phys1!J126</f>
        <v>8.1</v>
      </c>
      <c r="J126" s="109">
        <f>[1]Phys1!M126</f>
        <v>2</v>
      </c>
      <c r="K126" s="78">
        <f>[1]Chimie1!J126</f>
        <v>10</v>
      </c>
      <c r="L126" s="109">
        <f>[1]Chimie1!M126</f>
        <v>2</v>
      </c>
      <c r="M126" s="110">
        <f>[1]UEF11!P126</f>
        <v>9.4222222222222225</v>
      </c>
      <c r="N126" s="111">
        <f>[1]UEF11!Q126</f>
        <v>12</v>
      </c>
      <c r="O126" s="112">
        <f>[1]UEF11!S126</f>
        <v>2</v>
      </c>
      <c r="P126" s="79">
        <f>[1]TPPhys1!H126</f>
        <v>10.5</v>
      </c>
      <c r="Q126" s="113">
        <f>[1]TPPhys1!K126</f>
        <v>1</v>
      </c>
      <c r="R126" s="79">
        <f>[1]TPChim1!H126</f>
        <v>14.21</v>
      </c>
      <c r="S126" s="113">
        <f>[1]TPChim1!K126</f>
        <v>1</v>
      </c>
      <c r="T126" s="79">
        <f>[1]BTW!J126</f>
        <v>8.8333333333333339</v>
      </c>
      <c r="U126" s="113">
        <f>[1]BTW!M126</f>
        <v>1</v>
      </c>
      <c r="V126" s="114">
        <f>[1]UEM12!P126</f>
        <v>10.845714285714285</v>
      </c>
      <c r="W126" s="111">
        <f>[1]UEM12!Q126</f>
        <v>7</v>
      </c>
      <c r="X126" s="112">
        <f>[1]UEM12!S126</f>
        <v>1</v>
      </c>
      <c r="Y126" s="79">
        <f>'[1]Ph&amp;Ap'!H126</f>
        <v>10</v>
      </c>
      <c r="Z126" s="113">
        <f>'[1]Ph&amp;Ap'!K126</f>
        <v>1</v>
      </c>
      <c r="AA126" s="79">
        <f>[1]Gest!H126</f>
        <v>12</v>
      </c>
      <c r="AB126" s="113">
        <f>[1]Gest!K126</f>
        <v>1</v>
      </c>
      <c r="AC126" s="114">
        <f>[1]UED13!M126</f>
        <v>11</v>
      </c>
      <c r="AD126" s="111">
        <f>[1]UED13!N126</f>
        <v>4</v>
      </c>
      <c r="AE126" s="112">
        <f>[1]UED13!P126</f>
        <v>1</v>
      </c>
      <c r="AF126" s="79">
        <f>[1]TEC1!H126</f>
        <v>10.5</v>
      </c>
      <c r="AG126" s="114">
        <f>[1]UET14!H126</f>
        <v>10.5</v>
      </c>
      <c r="AH126" s="111">
        <f>[1]UET14!I126</f>
        <v>1</v>
      </c>
      <c r="AI126" s="112">
        <f>[1]UET14!L126</f>
        <v>1</v>
      </c>
      <c r="AJ126" s="115">
        <f t="shared" si="5"/>
        <v>10.000666666666666</v>
      </c>
      <c r="AK126" s="116">
        <f t="shared" si="6"/>
        <v>30</v>
      </c>
      <c r="AL126" s="112">
        <f t="shared" si="7"/>
        <v>2</v>
      </c>
      <c r="AM126" s="80" t="str">
        <f t="shared" si="9"/>
        <v>S1 validé</v>
      </c>
      <c r="AN126" s="117">
        <f t="shared" si="8"/>
        <v>2</v>
      </c>
    </row>
    <row r="127" spans="1:40" ht="13.5" customHeight="1">
      <c r="A127" s="77">
        <v>115</v>
      </c>
      <c r="B127" s="108">
        <v>123016032</v>
      </c>
      <c r="C127" s="29" t="s">
        <v>323</v>
      </c>
      <c r="D127" s="30" t="s">
        <v>324</v>
      </c>
      <c r="E127" s="122" t="s">
        <v>64</v>
      </c>
      <c r="F127" s="88">
        <v>8.4666666666666668</v>
      </c>
      <c r="G127" s="78">
        <f>[1]Maths1!J127</f>
        <v>10.5</v>
      </c>
      <c r="H127" s="109">
        <f>[1]Maths1!M127</f>
        <v>1</v>
      </c>
      <c r="I127" s="78">
        <f>[1]Phys1!J127</f>
        <v>10</v>
      </c>
      <c r="J127" s="109">
        <f>[1]Phys1!M127</f>
        <v>2</v>
      </c>
      <c r="K127" s="78">
        <f>[1]Chimie1!J127</f>
        <v>6.5</v>
      </c>
      <c r="L127" s="109">
        <f>[1]Chimie1!M127</f>
        <v>2</v>
      </c>
      <c r="M127" s="110">
        <f>[1]UEF11!P127</f>
        <v>9</v>
      </c>
      <c r="N127" s="111">
        <f>[1]UEF11!Q127</f>
        <v>12</v>
      </c>
      <c r="O127" s="112">
        <f>[1]UEF11!S127</f>
        <v>2</v>
      </c>
      <c r="P127" s="79">
        <f>[1]TPPhys1!H127</f>
        <v>11</v>
      </c>
      <c r="Q127" s="113">
        <f>[1]TPPhys1!K127</f>
        <v>1</v>
      </c>
      <c r="R127" s="79">
        <f>[1]TPChim1!H127</f>
        <v>13</v>
      </c>
      <c r="S127" s="113">
        <f>[1]TPChim1!K127</f>
        <v>1</v>
      </c>
      <c r="T127" s="79">
        <f>[1]BTW!J127</f>
        <v>10.5</v>
      </c>
      <c r="U127" s="113">
        <f>[1]BTW!M127</f>
        <v>1</v>
      </c>
      <c r="V127" s="114">
        <f>[1]UEM12!P127</f>
        <v>11.357142857142858</v>
      </c>
      <c r="W127" s="111">
        <f>[1]UEM12!Q127</f>
        <v>7</v>
      </c>
      <c r="X127" s="112">
        <f>[1]UEM12!S127</f>
        <v>1</v>
      </c>
      <c r="Y127" s="79">
        <f>'[1]Ph&amp;Ap'!H127</f>
        <v>10</v>
      </c>
      <c r="Z127" s="113">
        <f>'[1]Ph&amp;Ap'!K127</f>
        <v>1</v>
      </c>
      <c r="AA127" s="79">
        <f>[1]Gest!H127</f>
        <v>13</v>
      </c>
      <c r="AB127" s="113">
        <f>[1]Gest!K127</f>
        <v>1</v>
      </c>
      <c r="AC127" s="114">
        <f>[1]UED13!M127</f>
        <v>11.5</v>
      </c>
      <c r="AD127" s="111">
        <f>[1]UED13!N127</f>
        <v>4</v>
      </c>
      <c r="AE127" s="112">
        <f>[1]UED13!P127</f>
        <v>1</v>
      </c>
      <c r="AF127" s="79">
        <f>[1]TEC1!H127</f>
        <v>12.5</v>
      </c>
      <c r="AG127" s="114">
        <f>[1]UET14!H127</f>
        <v>12.5</v>
      </c>
      <c r="AH127" s="111">
        <f>[1]UET14!I127</f>
        <v>1</v>
      </c>
      <c r="AI127" s="112">
        <f>[1]UET14!L127</f>
        <v>1</v>
      </c>
      <c r="AJ127" s="115">
        <f t="shared" si="5"/>
        <v>10</v>
      </c>
      <c r="AK127" s="116">
        <f t="shared" si="6"/>
        <v>30</v>
      </c>
      <c r="AL127" s="112">
        <f t="shared" si="7"/>
        <v>2</v>
      </c>
      <c r="AM127" s="80" t="str">
        <f t="shared" si="9"/>
        <v>S1 validé</v>
      </c>
      <c r="AN127" s="117">
        <f t="shared" si="8"/>
        <v>2</v>
      </c>
    </row>
    <row r="128" spans="1:40" ht="13.5" customHeight="1">
      <c r="A128" s="77">
        <v>116</v>
      </c>
      <c r="B128" s="119" t="s">
        <v>325</v>
      </c>
      <c r="C128" s="120" t="s">
        <v>326</v>
      </c>
      <c r="D128" s="121" t="s">
        <v>327</v>
      </c>
      <c r="E128" s="35" t="s">
        <v>130</v>
      </c>
      <c r="F128" s="88">
        <v>8.995333333333333</v>
      </c>
      <c r="G128" s="78">
        <f>[1]Maths1!J128</f>
        <v>7.5</v>
      </c>
      <c r="H128" s="109">
        <f>[1]Maths1!M128</f>
        <v>2</v>
      </c>
      <c r="I128" s="78">
        <f>[1]Phys1!J128</f>
        <v>7.6</v>
      </c>
      <c r="J128" s="109">
        <f>[1]Phys1!M128</f>
        <v>2</v>
      </c>
      <c r="K128" s="78">
        <f>[1]Chimie1!J128</f>
        <v>10</v>
      </c>
      <c r="L128" s="109">
        <f>[1]Chimie1!M128</f>
        <v>2</v>
      </c>
      <c r="M128" s="110">
        <f>[1]UEF11!P128</f>
        <v>8.3666666666666671</v>
      </c>
      <c r="N128" s="111">
        <f>[1]UEF11!Q128</f>
        <v>6</v>
      </c>
      <c r="O128" s="112">
        <f>[1]UEF11!S128</f>
        <v>2</v>
      </c>
      <c r="P128" s="79">
        <f>[1]TPPhys1!H128</f>
        <v>11</v>
      </c>
      <c r="Q128" s="113">
        <f>[1]TPPhys1!K128</f>
        <v>1</v>
      </c>
      <c r="R128" s="79">
        <f>[1]TPChim1!H128</f>
        <v>10.43</v>
      </c>
      <c r="S128" s="113">
        <f>[1]TPChim1!K128</f>
        <v>1</v>
      </c>
      <c r="T128" s="79">
        <f>[1]BTW!J128</f>
        <v>12.833333333333334</v>
      </c>
      <c r="U128" s="113">
        <f>[1]BTW!M128</f>
        <v>1</v>
      </c>
      <c r="V128" s="114">
        <f>[1]UEM12!P128</f>
        <v>11.622857142857143</v>
      </c>
      <c r="W128" s="111">
        <f>[1]UEM12!Q128</f>
        <v>7</v>
      </c>
      <c r="X128" s="112">
        <f>[1]UEM12!S128</f>
        <v>1</v>
      </c>
      <c r="Y128" s="79">
        <f>'[1]Ph&amp;Ap'!H128</f>
        <v>10.75</v>
      </c>
      <c r="Z128" s="113">
        <f>'[1]Ph&amp;Ap'!K128</f>
        <v>1</v>
      </c>
      <c r="AA128" s="79">
        <f>[1]Gest!H128</f>
        <v>15</v>
      </c>
      <c r="AB128" s="113">
        <f>[1]Gest!K128</f>
        <v>1</v>
      </c>
      <c r="AC128" s="114">
        <f>[1]UED13!M128</f>
        <v>12.875</v>
      </c>
      <c r="AD128" s="111">
        <f>[1]UED13!N128</f>
        <v>4</v>
      </c>
      <c r="AE128" s="112">
        <f>[1]UED13!P128</f>
        <v>1</v>
      </c>
      <c r="AF128" s="79">
        <f>[1]TEC1!H128</f>
        <v>16.5</v>
      </c>
      <c r="AG128" s="114">
        <f>[1]UET14!H128</f>
        <v>16.5</v>
      </c>
      <c r="AH128" s="111">
        <f>[1]UET14!I128</f>
        <v>1</v>
      </c>
      <c r="AI128" s="112">
        <f>[1]UET14!L128</f>
        <v>1</v>
      </c>
      <c r="AJ128" s="115">
        <f t="shared" si="5"/>
        <v>9.9986666666666686</v>
      </c>
      <c r="AK128" s="116">
        <f t="shared" si="6"/>
        <v>30</v>
      </c>
      <c r="AL128" s="112">
        <f t="shared" si="7"/>
        <v>2</v>
      </c>
      <c r="AM128" s="80" t="str">
        <f t="shared" si="9"/>
        <v>S1 validé</v>
      </c>
      <c r="AN128" s="117">
        <f t="shared" si="8"/>
        <v>2</v>
      </c>
    </row>
    <row r="129" spans="1:40" ht="13.5" customHeight="1">
      <c r="A129" s="77">
        <v>117</v>
      </c>
      <c r="B129" s="125">
        <v>123009044</v>
      </c>
      <c r="C129" s="29" t="s">
        <v>328</v>
      </c>
      <c r="D129" s="30" t="s">
        <v>329</v>
      </c>
      <c r="E129" s="85" t="s">
        <v>80</v>
      </c>
      <c r="F129" s="88">
        <v>9.9863333333333344</v>
      </c>
      <c r="G129" s="78">
        <f>[1]Maths1!J129</f>
        <v>10</v>
      </c>
      <c r="H129" s="109">
        <f>[1]Maths1!M129</f>
        <v>1</v>
      </c>
      <c r="I129" s="78">
        <f>[1]Phys1!J129</f>
        <v>7.333333333333333</v>
      </c>
      <c r="J129" s="109">
        <f>[1]Phys1!M129</f>
        <v>1</v>
      </c>
      <c r="K129" s="78">
        <f>[1]Chimie1!J129</f>
        <v>8.1666666666666661</v>
      </c>
      <c r="L129" s="109">
        <f>[1]Chimie1!M129</f>
        <v>1</v>
      </c>
      <c r="M129" s="110">
        <f>[1]UEF11!P129</f>
        <v>8.5</v>
      </c>
      <c r="N129" s="111">
        <f>[1]UEF11!Q129</f>
        <v>6</v>
      </c>
      <c r="O129" s="112">
        <f>[1]UEF11!S129</f>
        <v>1</v>
      </c>
      <c r="P129" s="79">
        <f>[1]TPPhys1!H129</f>
        <v>9.42</v>
      </c>
      <c r="Q129" s="113">
        <f>[1]TPPhys1!K129</f>
        <v>1</v>
      </c>
      <c r="R129" s="79">
        <f>[1]TPChim1!H129</f>
        <v>13</v>
      </c>
      <c r="S129" s="113">
        <f>[1]TPChim1!K129</f>
        <v>1</v>
      </c>
      <c r="T129" s="79">
        <f>[1]BTW!J129</f>
        <v>10.5</v>
      </c>
      <c r="U129" s="113">
        <f>[1]BTW!M129</f>
        <v>1</v>
      </c>
      <c r="V129" s="114">
        <f>[1]UEM12!P129</f>
        <v>10.905714285714286</v>
      </c>
      <c r="W129" s="111">
        <f>[1]UEM12!Q129</f>
        <v>7</v>
      </c>
      <c r="X129" s="112">
        <f>[1]UEM12!S129</f>
        <v>1</v>
      </c>
      <c r="Y129" s="79">
        <f>'[1]Ph&amp;Ap'!H129</f>
        <v>14.5</v>
      </c>
      <c r="Z129" s="113">
        <f>'[1]Ph&amp;Ap'!K129</f>
        <v>1</v>
      </c>
      <c r="AA129" s="79">
        <f>[1]Gest!H129</f>
        <v>14</v>
      </c>
      <c r="AB129" s="113">
        <f>[1]Gest!K129</f>
        <v>1</v>
      </c>
      <c r="AC129" s="114">
        <f>[1]UED13!M129</f>
        <v>14.25</v>
      </c>
      <c r="AD129" s="111">
        <f>[1]UED13!N129</f>
        <v>4</v>
      </c>
      <c r="AE129" s="112">
        <f>[1]UED13!P129</f>
        <v>1</v>
      </c>
      <c r="AF129" s="79">
        <f>[1]TEC1!H129</f>
        <v>13.25</v>
      </c>
      <c r="AG129" s="114">
        <f>[1]UET14!H129</f>
        <v>13.25</v>
      </c>
      <c r="AH129" s="111">
        <f>[1]UET14!I129</f>
        <v>1</v>
      </c>
      <c r="AI129" s="112">
        <f>[1]UET14!L129</f>
        <v>1</v>
      </c>
      <c r="AJ129" s="115">
        <f t="shared" si="5"/>
        <v>9.9863333333333344</v>
      </c>
      <c r="AK129" s="116">
        <f t="shared" si="6"/>
        <v>18</v>
      </c>
      <c r="AL129" s="112">
        <f t="shared" si="7"/>
        <v>1</v>
      </c>
      <c r="AM129" s="80" t="str">
        <f t="shared" si="9"/>
        <v xml:space="preserve"> </v>
      </c>
      <c r="AN129" s="117">
        <f t="shared" si="8"/>
        <v>1</v>
      </c>
    </row>
    <row r="130" spans="1:40" ht="13.5" customHeight="1">
      <c r="A130" s="77">
        <v>118</v>
      </c>
      <c r="B130" s="108">
        <v>123004082</v>
      </c>
      <c r="C130" s="29" t="s">
        <v>330</v>
      </c>
      <c r="D130" s="30" t="s">
        <v>331</v>
      </c>
      <c r="E130" s="85" t="s">
        <v>80</v>
      </c>
      <c r="F130" s="88">
        <v>8.9386666666666663</v>
      </c>
      <c r="G130" s="78">
        <f>[1]Maths1!J130</f>
        <v>10</v>
      </c>
      <c r="H130" s="109">
        <f>[1]Maths1!M130</f>
        <v>1</v>
      </c>
      <c r="I130" s="78">
        <f>[1]Phys1!J130</f>
        <v>7.45</v>
      </c>
      <c r="J130" s="109">
        <f>[1]Phys1!M130</f>
        <v>2</v>
      </c>
      <c r="K130" s="78">
        <f>[1]Chimie1!J130</f>
        <v>10</v>
      </c>
      <c r="L130" s="109">
        <f>[1]Chimie1!M130</f>
        <v>2</v>
      </c>
      <c r="M130" s="110">
        <f>[1]UEF11!P130</f>
        <v>9.15</v>
      </c>
      <c r="N130" s="111">
        <f>[1]UEF11!Q130</f>
        <v>12</v>
      </c>
      <c r="O130" s="112">
        <f>[1]UEF11!S130</f>
        <v>2</v>
      </c>
      <c r="P130" s="79">
        <f>[1]TPPhys1!H130</f>
        <v>11.58</v>
      </c>
      <c r="Q130" s="113">
        <f>[1]TPPhys1!K130</f>
        <v>1</v>
      </c>
      <c r="R130" s="79">
        <f>[1]TPChim1!H130</f>
        <v>16</v>
      </c>
      <c r="S130" s="113">
        <f>[1]TPChim1!K130</f>
        <v>1</v>
      </c>
      <c r="T130" s="79">
        <f>[1]BTW!J130</f>
        <v>8.6666666666666661</v>
      </c>
      <c r="U130" s="113">
        <f>[1]BTW!M130</f>
        <v>1</v>
      </c>
      <c r="V130" s="114">
        <f>[1]UEM12!P130</f>
        <v>11.594285714285714</v>
      </c>
      <c r="W130" s="111">
        <f>[1]UEM12!Q130</f>
        <v>7</v>
      </c>
      <c r="X130" s="112">
        <f>[1]UEM12!S130</f>
        <v>1</v>
      </c>
      <c r="Y130" s="79">
        <f>'[1]Ph&amp;Ap'!H130</f>
        <v>11</v>
      </c>
      <c r="Z130" s="113">
        <f>'[1]Ph&amp;Ap'!K130</f>
        <v>1</v>
      </c>
      <c r="AA130" s="79">
        <f>[1]Gest!H130</f>
        <v>12</v>
      </c>
      <c r="AB130" s="113">
        <f>[1]Gest!K130</f>
        <v>1</v>
      </c>
      <c r="AC130" s="114">
        <f>[1]UED13!M130</f>
        <v>11.5</v>
      </c>
      <c r="AD130" s="111">
        <f>[1]UED13!N130</f>
        <v>4</v>
      </c>
      <c r="AE130" s="112">
        <f>[1]UED13!P130</f>
        <v>1</v>
      </c>
      <c r="AF130" s="79">
        <f>[1]TEC1!H130</f>
        <v>8</v>
      </c>
      <c r="AG130" s="114">
        <f>[1]UET14!H130</f>
        <v>8</v>
      </c>
      <c r="AH130" s="111">
        <f>[1]UET14!I130</f>
        <v>0</v>
      </c>
      <c r="AI130" s="112">
        <f>[1]UET14!L130</f>
        <v>1</v>
      </c>
      <c r="AJ130" s="115">
        <f t="shared" si="5"/>
        <v>9.995333333333333</v>
      </c>
      <c r="AK130" s="116">
        <f t="shared" si="6"/>
        <v>30</v>
      </c>
      <c r="AL130" s="112">
        <f t="shared" si="7"/>
        <v>2</v>
      </c>
      <c r="AM130" s="80" t="str">
        <f t="shared" si="9"/>
        <v>S1 validé</v>
      </c>
      <c r="AN130" s="117">
        <f t="shared" si="8"/>
        <v>2</v>
      </c>
    </row>
    <row r="131" spans="1:40" ht="13.5" customHeight="1">
      <c r="A131" s="77">
        <v>119</v>
      </c>
      <c r="B131" s="108">
        <v>123002350</v>
      </c>
      <c r="C131" s="29" t="s">
        <v>332</v>
      </c>
      <c r="D131" s="30" t="s">
        <v>262</v>
      </c>
      <c r="E131" s="35" t="s">
        <v>33</v>
      </c>
      <c r="F131" s="88">
        <v>8.6414444444444438</v>
      </c>
      <c r="G131" s="78">
        <f>[1]Maths1!J131</f>
        <v>16</v>
      </c>
      <c r="H131" s="109">
        <f>[1]Maths1!M131</f>
        <v>2</v>
      </c>
      <c r="I131" s="78">
        <f>[1]Phys1!J131</f>
        <v>5.083333333333333</v>
      </c>
      <c r="J131" s="109">
        <f>[1]Phys1!M131</f>
        <v>1</v>
      </c>
      <c r="K131" s="78">
        <f>[1]Chimie1!J131</f>
        <v>8.8333333333333339</v>
      </c>
      <c r="L131" s="109">
        <f>[1]Chimie1!M131</f>
        <v>1</v>
      </c>
      <c r="M131" s="110">
        <f>[1]UEF11!P131</f>
        <v>9.9722222222222214</v>
      </c>
      <c r="N131" s="111">
        <f>[1]UEF11!Q131</f>
        <v>6</v>
      </c>
      <c r="O131" s="112">
        <f>[1]UEF11!S131</f>
        <v>2</v>
      </c>
      <c r="P131" s="79">
        <f>[1]TPPhys1!H131</f>
        <v>5.496666666666667</v>
      </c>
      <c r="Q131" s="113">
        <f>[1]TPPhys1!K131</f>
        <v>1</v>
      </c>
      <c r="R131" s="79">
        <f>[1]TPChim1!H131</f>
        <v>13.25</v>
      </c>
      <c r="S131" s="113">
        <f>[1]TPChim1!K131</f>
        <v>1</v>
      </c>
      <c r="T131" s="79">
        <f>[1]BTW!J131</f>
        <v>10</v>
      </c>
      <c r="U131" s="113">
        <f>[1]BTW!M131</f>
        <v>1</v>
      </c>
      <c r="V131" s="114">
        <f>[1]UEM12!P131</f>
        <v>9.6419047619047635</v>
      </c>
      <c r="W131" s="111">
        <f>[1]UEM12!Q131</f>
        <v>5</v>
      </c>
      <c r="X131" s="112">
        <f>[1]UEM12!S131</f>
        <v>1</v>
      </c>
      <c r="Y131" s="79">
        <f>'[1]Ph&amp;Ap'!H131</f>
        <v>11.5</v>
      </c>
      <c r="Z131" s="113">
        <f>'[1]Ph&amp;Ap'!K131</f>
        <v>1</v>
      </c>
      <c r="AA131" s="79">
        <f>[1]Gest!H131</f>
        <v>14</v>
      </c>
      <c r="AB131" s="113">
        <f>[1]Gest!K131</f>
        <v>1</v>
      </c>
      <c r="AC131" s="114">
        <f>[1]UED13!M131</f>
        <v>12.75</v>
      </c>
      <c r="AD131" s="111">
        <f>[1]UED13!N131</f>
        <v>4</v>
      </c>
      <c r="AE131" s="112">
        <f>[1]UED13!P131</f>
        <v>1</v>
      </c>
      <c r="AF131" s="79">
        <f>[1]TEC1!H131</f>
        <v>13.25</v>
      </c>
      <c r="AG131" s="114">
        <f>[1]UET14!H131</f>
        <v>13.25</v>
      </c>
      <c r="AH131" s="111">
        <f>[1]UET14!I131</f>
        <v>1</v>
      </c>
      <c r="AI131" s="112">
        <f>[1]UET14!L131</f>
        <v>1</v>
      </c>
      <c r="AJ131" s="115">
        <f t="shared" si="5"/>
        <v>10.374777777777778</v>
      </c>
      <c r="AK131" s="116">
        <f t="shared" si="6"/>
        <v>30</v>
      </c>
      <c r="AL131" s="112">
        <f t="shared" si="7"/>
        <v>2</v>
      </c>
      <c r="AM131" s="80" t="str">
        <f t="shared" si="9"/>
        <v>S1 validé</v>
      </c>
      <c r="AN131" s="117">
        <f t="shared" si="8"/>
        <v>2</v>
      </c>
    </row>
    <row r="132" spans="1:40" ht="13.5" customHeight="1">
      <c r="A132" s="77">
        <v>120</v>
      </c>
      <c r="B132" s="125" t="s">
        <v>333</v>
      </c>
      <c r="C132" s="29" t="s">
        <v>332</v>
      </c>
      <c r="D132" s="30" t="s">
        <v>334</v>
      </c>
      <c r="E132" s="85" t="s">
        <v>80</v>
      </c>
      <c r="F132" s="88">
        <v>8.6833333333333336</v>
      </c>
      <c r="G132" s="78">
        <f>[1]Maths1!J132</f>
        <v>5.333333333333333</v>
      </c>
      <c r="H132" s="109">
        <f>[1]Maths1!M132</f>
        <v>1</v>
      </c>
      <c r="I132" s="78">
        <f>[1]Phys1!J132</f>
        <v>6.916666666666667</v>
      </c>
      <c r="J132" s="109">
        <f>[1]Phys1!M132</f>
        <v>1</v>
      </c>
      <c r="K132" s="78">
        <f>[1]Chimie1!J132</f>
        <v>8.9166666666666661</v>
      </c>
      <c r="L132" s="109">
        <f>[1]Chimie1!M132</f>
        <v>1</v>
      </c>
      <c r="M132" s="110">
        <f>[1]UEF11!P132</f>
        <v>7.0555555555555562</v>
      </c>
      <c r="N132" s="111">
        <f>[1]UEF11!Q132</f>
        <v>0</v>
      </c>
      <c r="O132" s="112">
        <f>[1]UEF11!S132</f>
        <v>1</v>
      </c>
      <c r="P132" s="79">
        <f>[1]TPPhys1!H132</f>
        <v>9.875</v>
      </c>
      <c r="Q132" s="113">
        <f>[1]TPPhys1!K132</f>
        <v>1</v>
      </c>
      <c r="R132" s="79">
        <f>[1]TPChim1!H132</f>
        <v>15.25</v>
      </c>
      <c r="S132" s="113">
        <f>[1]TPChim1!K132</f>
        <v>1</v>
      </c>
      <c r="T132" s="79">
        <f>[1]BTW!J132</f>
        <v>10</v>
      </c>
      <c r="U132" s="113">
        <f>[1]BTW!M132</f>
        <v>1</v>
      </c>
      <c r="V132" s="114">
        <f>[1]UEM12!P132</f>
        <v>11.464285714285714</v>
      </c>
      <c r="W132" s="111">
        <f>[1]UEM12!Q132</f>
        <v>7</v>
      </c>
      <c r="X132" s="112">
        <f>[1]UEM12!S132</f>
        <v>1</v>
      </c>
      <c r="Y132" s="79">
        <f>'[1]Ph&amp;Ap'!H132</f>
        <v>11</v>
      </c>
      <c r="Z132" s="113">
        <f>'[1]Ph&amp;Ap'!K132</f>
        <v>1</v>
      </c>
      <c r="AA132" s="79">
        <f>[1]Gest!H132</f>
        <v>9</v>
      </c>
      <c r="AB132" s="113">
        <f>[1]Gest!K132</f>
        <v>1</v>
      </c>
      <c r="AC132" s="114">
        <f>[1]UED13!M132</f>
        <v>10</v>
      </c>
      <c r="AD132" s="111">
        <f>[1]UED13!N132</f>
        <v>4</v>
      </c>
      <c r="AE132" s="112">
        <f>[1]UED13!P132</f>
        <v>1</v>
      </c>
      <c r="AF132" s="79">
        <f>[1]TEC1!H132</f>
        <v>13.25</v>
      </c>
      <c r="AG132" s="114">
        <f>[1]UET14!H132</f>
        <v>13.25</v>
      </c>
      <c r="AH132" s="111">
        <f>[1]UET14!I132</f>
        <v>1</v>
      </c>
      <c r="AI132" s="112">
        <f>[1]UET14!L132</f>
        <v>1</v>
      </c>
      <c r="AJ132" s="115">
        <f t="shared" si="5"/>
        <v>8.6833333333333336</v>
      </c>
      <c r="AK132" s="116">
        <f t="shared" si="6"/>
        <v>12</v>
      </c>
      <c r="AL132" s="112">
        <f t="shared" si="7"/>
        <v>1</v>
      </c>
      <c r="AM132" s="80" t="str">
        <f t="shared" si="9"/>
        <v xml:space="preserve"> </v>
      </c>
      <c r="AN132" s="117">
        <f t="shared" si="8"/>
        <v>1</v>
      </c>
    </row>
    <row r="133" spans="1:40" ht="13.5" customHeight="1">
      <c r="A133" s="77">
        <v>121</v>
      </c>
      <c r="B133" s="129" t="s">
        <v>335</v>
      </c>
      <c r="C133" s="29" t="s">
        <v>336</v>
      </c>
      <c r="D133" s="30" t="s">
        <v>337</v>
      </c>
      <c r="E133" s="118" t="s">
        <v>37</v>
      </c>
      <c r="F133" s="88">
        <v>8.8079999999999998</v>
      </c>
      <c r="G133" s="78">
        <f>[1]Maths1!J133</f>
        <v>11.333333333333334</v>
      </c>
      <c r="H133" s="109">
        <f>[1]Maths1!M133</f>
        <v>1</v>
      </c>
      <c r="I133" s="78">
        <f>[1]Phys1!J133</f>
        <v>13.2</v>
      </c>
      <c r="J133" s="109">
        <f>[1]Phys1!M133</f>
        <v>2</v>
      </c>
      <c r="K133" s="78">
        <f>[1]Chimie1!J133</f>
        <v>6.04</v>
      </c>
      <c r="L133" s="109">
        <f>[1]Chimie1!M133</f>
        <v>1</v>
      </c>
      <c r="M133" s="110">
        <f>[1]UEF11!P133</f>
        <v>10.191111111111111</v>
      </c>
      <c r="N133" s="111">
        <f>[1]UEF11!Q133</f>
        <v>18</v>
      </c>
      <c r="O133" s="112">
        <f>[1]UEF11!S133</f>
        <v>2</v>
      </c>
      <c r="P133" s="79">
        <f>[1]TPPhys1!H133</f>
        <v>11.41</v>
      </c>
      <c r="Q133" s="113">
        <f>[1]TPPhys1!K133</f>
        <v>1</v>
      </c>
      <c r="R133" s="79">
        <f>[1]TPChim1!H133</f>
        <v>12.1</v>
      </c>
      <c r="S133" s="113">
        <f>[1]TPChim1!K133</f>
        <v>1</v>
      </c>
      <c r="T133" s="79">
        <f>[1]BTW!J133</f>
        <v>7.66</v>
      </c>
      <c r="U133" s="113">
        <f>[1]BTW!M133</f>
        <v>1</v>
      </c>
      <c r="V133" s="114">
        <f>[1]UEM12!P133</f>
        <v>10</v>
      </c>
      <c r="W133" s="111">
        <f>[1]UEM12!Q133</f>
        <v>7</v>
      </c>
      <c r="X133" s="112">
        <f>[1]UEM12!S133</f>
        <v>1</v>
      </c>
      <c r="Y133" s="79">
        <f>'[1]Ph&amp;Ap'!H133</f>
        <v>13.5</v>
      </c>
      <c r="Z133" s="113">
        <f>'[1]Ph&amp;Ap'!K133</f>
        <v>1</v>
      </c>
      <c r="AA133" s="79">
        <f>[1]Gest!H133</f>
        <v>12.5</v>
      </c>
      <c r="AB133" s="113">
        <f>[1]Gest!K133</f>
        <v>1</v>
      </c>
      <c r="AC133" s="114">
        <f>[1]UED13!M133</f>
        <v>13</v>
      </c>
      <c r="AD133" s="111">
        <f>[1]UED13!N133</f>
        <v>4</v>
      </c>
      <c r="AE133" s="112">
        <f>[1]UED13!P133</f>
        <v>1</v>
      </c>
      <c r="AF133" s="79">
        <f>[1]TEC1!H133</f>
        <v>11</v>
      </c>
      <c r="AG133" s="114">
        <f>[1]UET14!H133</f>
        <v>11</v>
      </c>
      <c r="AH133" s="111">
        <f>[1]UET14!I133</f>
        <v>1</v>
      </c>
      <c r="AI133" s="112">
        <f>[1]UET14!L133</f>
        <v>1</v>
      </c>
      <c r="AJ133" s="115">
        <f t="shared" si="5"/>
        <v>10.548</v>
      </c>
      <c r="AK133" s="116">
        <f t="shared" si="6"/>
        <v>30</v>
      </c>
      <c r="AL133" s="112">
        <f t="shared" si="7"/>
        <v>2</v>
      </c>
      <c r="AM133" s="80" t="str">
        <f t="shared" si="9"/>
        <v>S1 validé</v>
      </c>
      <c r="AN133" s="117">
        <f t="shared" si="8"/>
        <v>2</v>
      </c>
    </row>
    <row r="134" spans="1:40" ht="13.5" customHeight="1">
      <c r="A134" s="77">
        <v>122</v>
      </c>
      <c r="B134" s="125">
        <v>123014905</v>
      </c>
      <c r="C134" s="29" t="s">
        <v>338</v>
      </c>
      <c r="D134" s="30" t="s">
        <v>339</v>
      </c>
      <c r="E134" s="127" t="s">
        <v>294</v>
      </c>
      <c r="F134" s="88">
        <v>8.8664444444444452</v>
      </c>
      <c r="G134" s="78">
        <f>[1]Maths1!J134</f>
        <v>10.166666666666666</v>
      </c>
      <c r="H134" s="109">
        <f>[1]Maths1!M134</f>
        <v>1</v>
      </c>
      <c r="I134" s="78">
        <f>[1]Phys1!J134</f>
        <v>14.5</v>
      </c>
      <c r="J134" s="109">
        <f>[1]Phys1!M134</f>
        <v>2</v>
      </c>
      <c r="K134" s="78">
        <f>[1]Chimie1!J134</f>
        <v>10.5</v>
      </c>
      <c r="L134" s="109">
        <f>[1]Chimie1!M134</f>
        <v>2</v>
      </c>
      <c r="M134" s="110">
        <f>[1]UEF11!P134</f>
        <v>11.722222222222221</v>
      </c>
      <c r="N134" s="111">
        <f>[1]UEF11!Q134</f>
        <v>18</v>
      </c>
      <c r="O134" s="112">
        <f>[1]UEF11!S134</f>
        <v>2</v>
      </c>
      <c r="P134" s="79">
        <f>[1]TPPhys1!H134</f>
        <v>9.4166666666666661</v>
      </c>
      <c r="Q134" s="113">
        <f>[1]TPPhys1!K134</f>
        <v>1</v>
      </c>
      <c r="R134" s="79">
        <f>[1]TPChim1!H134</f>
        <v>10.059999999999999</v>
      </c>
      <c r="S134" s="113">
        <f>[1]TPChim1!K134</f>
        <v>1</v>
      </c>
      <c r="T134" s="79">
        <f>[1]BTW!J134</f>
        <v>10.346666666666666</v>
      </c>
      <c r="U134" s="113">
        <f>[1]BTW!M134</f>
        <v>1</v>
      </c>
      <c r="V134" s="114">
        <f>[1]UEM12!P134</f>
        <v>9.9990476190476194</v>
      </c>
      <c r="W134" s="111">
        <f>[1]UEM12!Q134</f>
        <v>7</v>
      </c>
      <c r="X134" s="112">
        <f>[1]UEM12!S134</f>
        <v>1</v>
      </c>
      <c r="Y134" s="79">
        <f>'[1]Ph&amp;Ap'!H134</f>
        <v>10</v>
      </c>
      <c r="Z134" s="113">
        <f>'[1]Ph&amp;Ap'!K134</f>
        <v>1</v>
      </c>
      <c r="AA134" s="79">
        <f>[1]Gest!H134</f>
        <v>12.5</v>
      </c>
      <c r="AB134" s="113">
        <f>[1]Gest!K134</f>
        <v>1</v>
      </c>
      <c r="AC134" s="114">
        <f>[1]UED13!M134</f>
        <v>11.25</v>
      </c>
      <c r="AD134" s="111">
        <f>[1]UED13!N134</f>
        <v>4</v>
      </c>
      <c r="AE134" s="112">
        <f>[1]UED13!P134</f>
        <v>1</v>
      </c>
      <c r="AF134" s="79">
        <f>[1]TEC1!H134</f>
        <v>12</v>
      </c>
      <c r="AG134" s="114">
        <f>[1]UET14!H134</f>
        <v>12</v>
      </c>
      <c r="AH134" s="111">
        <f>[1]UET14!I134</f>
        <v>1</v>
      </c>
      <c r="AI134" s="112">
        <f>[1]UET14!L134</f>
        <v>1</v>
      </c>
      <c r="AJ134" s="115">
        <f t="shared" si="5"/>
        <v>11.266444444444444</v>
      </c>
      <c r="AK134" s="116">
        <f t="shared" si="6"/>
        <v>30</v>
      </c>
      <c r="AL134" s="112">
        <f t="shared" si="7"/>
        <v>2</v>
      </c>
      <c r="AM134" s="80" t="str">
        <f t="shared" si="9"/>
        <v>S1 validé</v>
      </c>
      <c r="AN134" s="117">
        <f t="shared" si="8"/>
        <v>2</v>
      </c>
    </row>
    <row r="135" spans="1:40" ht="13.5" customHeight="1">
      <c r="A135" s="77">
        <v>123</v>
      </c>
      <c r="B135" s="119" t="s">
        <v>340</v>
      </c>
      <c r="C135" s="120" t="s">
        <v>341</v>
      </c>
      <c r="D135" s="121" t="s">
        <v>342</v>
      </c>
      <c r="E135" s="118" t="s">
        <v>37</v>
      </c>
      <c r="F135" s="88">
        <v>9.1146666666666665</v>
      </c>
      <c r="G135" s="78">
        <f>[1]Maths1!J135</f>
        <v>10</v>
      </c>
      <c r="H135" s="109">
        <f>[1]Maths1!M135</f>
        <v>2</v>
      </c>
      <c r="I135" s="78">
        <f>[1]Phys1!J135</f>
        <v>10</v>
      </c>
      <c r="J135" s="109">
        <f>[1]Phys1!M135</f>
        <v>2</v>
      </c>
      <c r="K135" s="78">
        <f>[1]Chimie1!J135</f>
        <v>7.95</v>
      </c>
      <c r="L135" s="109">
        <f>[1]Chimie1!M135</f>
        <v>2</v>
      </c>
      <c r="M135" s="110">
        <f>[1]UEF11!P135</f>
        <v>9.3166666666666664</v>
      </c>
      <c r="N135" s="111">
        <f>[1]UEF11!Q135</f>
        <v>12</v>
      </c>
      <c r="O135" s="112">
        <f>[1]UEF11!S135</f>
        <v>2</v>
      </c>
      <c r="P135" s="79">
        <f>[1]TPPhys1!H135</f>
        <v>12.66</v>
      </c>
      <c r="Q135" s="113">
        <f>[1]TPPhys1!K135</f>
        <v>1</v>
      </c>
      <c r="R135" s="79">
        <f>[1]TPChim1!H135</f>
        <v>11.559999999999999</v>
      </c>
      <c r="S135" s="113">
        <f>[1]TPChim1!K135</f>
        <v>1</v>
      </c>
      <c r="T135" s="79">
        <f>[1]BTW!J135</f>
        <v>11</v>
      </c>
      <c r="U135" s="113">
        <f>[1]BTW!M135</f>
        <v>1</v>
      </c>
      <c r="V135" s="114">
        <f>[1]UEM12!P135</f>
        <v>11.634285714285713</v>
      </c>
      <c r="W135" s="111">
        <f>[1]UEM12!Q135</f>
        <v>7</v>
      </c>
      <c r="X135" s="112">
        <f>[1]UEM12!S135</f>
        <v>1</v>
      </c>
      <c r="Y135" s="79">
        <f>'[1]Ph&amp;Ap'!H135</f>
        <v>10</v>
      </c>
      <c r="Z135" s="113">
        <f>'[1]Ph&amp;Ap'!K135</f>
        <v>1</v>
      </c>
      <c r="AA135" s="79">
        <f>[1]Gest!H135</f>
        <v>10</v>
      </c>
      <c r="AB135" s="113">
        <f>[1]Gest!K135</f>
        <v>1</v>
      </c>
      <c r="AC135" s="114">
        <f>[1]UED13!M135</f>
        <v>10</v>
      </c>
      <c r="AD135" s="111">
        <f>[1]UED13!N135</f>
        <v>4</v>
      </c>
      <c r="AE135" s="112">
        <f>[1]UED13!P135</f>
        <v>1</v>
      </c>
      <c r="AF135" s="79">
        <f>[1]TEC1!H135</f>
        <v>11</v>
      </c>
      <c r="AG135" s="114">
        <f>[1]UET14!H135</f>
        <v>11</v>
      </c>
      <c r="AH135" s="111">
        <f>[1]UET14!I135</f>
        <v>1</v>
      </c>
      <c r="AI135" s="112">
        <f>[1]UET14!L135</f>
        <v>1</v>
      </c>
      <c r="AJ135" s="115">
        <f t="shared" si="5"/>
        <v>10.004666666666667</v>
      </c>
      <c r="AK135" s="116">
        <f t="shared" si="6"/>
        <v>30</v>
      </c>
      <c r="AL135" s="112">
        <f t="shared" si="7"/>
        <v>2</v>
      </c>
      <c r="AM135" s="80" t="str">
        <f t="shared" si="9"/>
        <v>S1 validé</v>
      </c>
      <c r="AN135" s="117">
        <f t="shared" si="8"/>
        <v>2</v>
      </c>
    </row>
    <row r="136" spans="1:40" ht="13.5" customHeight="1">
      <c r="A136" s="77">
        <v>124</v>
      </c>
      <c r="B136" s="108">
        <v>123006119</v>
      </c>
      <c r="C136" s="29" t="s">
        <v>343</v>
      </c>
      <c r="D136" s="30" t="s">
        <v>82</v>
      </c>
      <c r="E136" s="85" t="s">
        <v>41</v>
      </c>
      <c r="F136" s="88">
        <v>8.8293333333333326</v>
      </c>
      <c r="G136" s="78">
        <f>[1]Maths1!J136</f>
        <v>7.166666666666667</v>
      </c>
      <c r="H136" s="109">
        <f>[1]Maths1!M136</f>
        <v>1</v>
      </c>
      <c r="I136" s="78">
        <f>[1]Phys1!J136</f>
        <v>9.25</v>
      </c>
      <c r="J136" s="109">
        <f>[1]Phys1!M136</f>
        <v>2</v>
      </c>
      <c r="K136" s="78">
        <f>[1]Chimie1!J136</f>
        <v>10</v>
      </c>
      <c r="L136" s="109">
        <f>[1]Chimie1!M136</f>
        <v>2</v>
      </c>
      <c r="M136" s="110">
        <f>[1]UEF11!P136</f>
        <v>8.8055555555555554</v>
      </c>
      <c r="N136" s="111">
        <f>[1]UEF11!Q136</f>
        <v>6</v>
      </c>
      <c r="O136" s="112">
        <f>[1]UEF11!S136</f>
        <v>2</v>
      </c>
      <c r="P136" s="79">
        <f>[1]TPPhys1!H136</f>
        <v>10</v>
      </c>
      <c r="Q136" s="113">
        <f>[1]TPPhys1!K136</f>
        <v>1</v>
      </c>
      <c r="R136" s="79">
        <f>[1]TPChim1!H136</f>
        <v>11.940000000000001</v>
      </c>
      <c r="S136" s="113">
        <f>[1]TPChim1!K136</f>
        <v>1</v>
      </c>
      <c r="T136" s="79">
        <f>[1]BTW!J136</f>
        <v>12.5</v>
      </c>
      <c r="U136" s="113">
        <f>[1]BTW!M136</f>
        <v>1</v>
      </c>
      <c r="V136" s="114">
        <f>[1]UEM12!P136</f>
        <v>11.625714285714285</v>
      </c>
      <c r="W136" s="111">
        <f>[1]UEM12!Q136</f>
        <v>7</v>
      </c>
      <c r="X136" s="112">
        <f>[1]UEM12!S136</f>
        <v>1</v>
      </c>
      <c r="Y136" s="79">
        <f>'[1]Ph&amp;Ap'!H136</f>
        <v>13</v>
      </c>
      <c r="Z136" s="113">
        <f>'[1]Ph&amp;Ap'!K136</f>
        <v>1</v>
      </c>
      <c r="AA136" s="79">
        <f>[1]Gest!H136</f>
        <v>11</v>
      </c>
      <c r="AB136" s="113">
        <f>[1]Gest!K136</f>
        <v>1</v>
      </c>
      <c r="AC136" s="114">
        <f>[1]UED13!M136</f>
        <v>12</v>
      </c>
      <c r="AD136" s="111">
        <f>[1]UED13!N136</f>
        <v>4</v>
      </c>
      <c r="AE136" s="112">
        <f>[1]UED13!P136</f>
        <v>1</v>
      </c>
      <c r="AF136" s="79">
        <f>[1]TEC1!H136</f>
        <v>12</v>
      </c>
      <c r="AG136" s="114">
        <f>[1]UET14!H136</f>
        <v>12</v>
      </c>
      <c r="AH136" s="111">
        <f>[1]UET14!I136</f>
        <v>1</v>
      </c>
      <c r="AI136" s="112">
        <f>[1]UET14!L136</f>
        <v>1</v>
      </c>
      <c r="AJ136" s="115">
        <f t="shared" si="5"/>
        <v>9.9960000000000004</v>
      </c>
      <c r="AK136" s="116">
        <f t="shared" si="6"/>
        <v>30</v>
      </c>
      <c r="AL136" s="112">
        <f t="shared" si="7"/>
        <v>2</v>
      </c>
      <c r="AM136" s="80" t="str">
        <f t="shared" si="9"/>
        <v>S1 validé</v>
      </c>
      <c r="AN136" s="117">
        <f t="shared" si="8"/>
        <v>2</v>
      </c>
    </row>
    <row r="137" spans="1:40" ht="13.5" customHeight="1">
      <c r="A137" s="77">
        <v>125</v>
      </c>
      <c r="B137" s="125">
        <v>123004306</v>
      </c>
      <c r="C137" s="29" t="s">
        <v>344</v>
      </c>
      <c r="D137" s="30" t="s">
        <v>159</v>
      </c>
      <c r="E137" s="85" t="s">
        <v>41</v>
      </c>
      <c r="F137" s="88">
        <v>8.5597222222222236</v>
      </c>
      <c r="G137" s="78">
        <f>[1]Maths1!J137</f>
        <v>4</v>
      </c>
      <c r="H137" s="109">
        <f>[1]Maths1!M137</f>
        <v>1</v>
      </c>
      <c r="I137" s="78">
        <f>[1]Phys1!J137</f>
        <v>10.166666666666666</v>
      </c>
      <c r="J137" s="109">
        <f>[1]Phys1!M137</f>
        <v>1</v>
      </c>
      <c r="K137" s="78">
        <f>[1]Chimie1!J137</f>
        <v>10.166666666666666</v>
      </c>
      <c r="L137" s="109">
        <f>[1]Chimie1!M137</f>
        <v>1</v>
      </c>
      <c r="M137" s="110">
        <f>[1]UEF11!P137</f>
        <v>8.1111111111111107</v>
      </c>
      <c r="N137" s="111">
        <f>[1]UEF11!Q137</f>
        <v>12</v>
      </c>
      <c r="O137" s="112">
        <f>[1]UEF11!S137</f>
        <v>1</v>
      </c>
      <c r="P137" s="79">
        <f>[1]TPPhys1!H137</f>
        <v>11.833333333333334</v>
      </c>
      <c r="Q137" s="113">
        <f>[1]TPPhys1!K137</f>
        <v>1</v>
      </c>
      <c r="R137" s="79">
        <f>[1]TPChim1!H137</f>
        <v>12.8125</v>
      </c>
      <c r="S137" s="113">
        <f>[1]TPChim1!K137</f>
        <v>1</v>
      </c>
      <c r="T137" s="79">
        <f>[1]BTW!J137</f>
        <v>4.666666666666667</v>
      </c>
      <c r="U137" s="113">
        <f>[1]BTW!M137</f>
        <v>1</v>
      </c>
      <c r="V137" s="114">
        <f>[1]UEM12!P137</f>
        <v>9.0416666666666679</v>
      </c>
      <c r="W137" s="111">
        <f>[1]UEM12!Q137</f>
        <v>4</v>
      </c>
      <c r="X137" s="112">
        <f>[1]UEM12!S137</f>
        <v>1</v>
      </c>
      <c r="Y137" s="79">
        <f>'[1]Ph&amp;Ap'!H137</f>
        <v>11</v>
      </c>
      <c r="Z137" s="113">
        <f>'[1]Ph&amp;Ap'!K137</f>
        <v>1</v>
      </c>
      <c r="AA137" s="79">
        <f>[1]Gest!H137</f>
        <v>7</v>
      </c>
      <c r="AB137" s="113">
        <f>[1]Gest!K137</f>
        <v>1</v>
      </c>
      <c r="AC137" s="114">
        <f>[1]UED13!M137</f>
        <v>9</v>
      </c>
      <c r="AD137" s="111">
        <f>[1]UED13!N137</f>
        <v>2</v>
      </c>
      <c r="AE137" s="112">
        <f>[1]UED13!P137</f>
        <v>1</v>
      </c>
      <c r="AF137" s="79">
        <f>[1]TEC1!H137</f>
        <v>11.5</v>
      </c>
      <c r="AG137" s="114">
        <f>[1]UET14!H137</f>
        <v>11.5</v>
      </c>
      <c r="AH137" s="111">
        <f>[1]UET14!I137</f>
        <v>1</v>
      </c>
      <c r="AI137" s="112">
        <f>[1]UET14!L137</f>
        <v>1</v>
      </c>
      <c r="AJ137" s="115">
        <f t="shared" si="5"/>
        <v>8.5597222222222236</v>
      </c>
      <c r="AK137" s="116">
        <f t="shared" si="6"/>
        <v>19</v>
      </c>
      <c r="AL137" s="112">
        <f t="shared" si="7"/>
        <v>1</v>
      </c>
      <c r="AM137" s="80" t="str">
        <f t="shared" si="9"/>
        <v xml:space="preserve"> </v>
      </c>
      <c r="AN137" s="117">
        <f t="shared" si="8"/>
        <v>1</v>
      </c>
    </row>
    <row r="138" spans="1:40" ht="13.5" customHeight="1">
      <c r="A138" s="77">
        <v>126</v>
      </c>
      <c r="B138" s="108" t="s">
        <v>345</v>
      </c>
      <c r="C138" s="29" t="s">
        <v>346</v>
      </c>
      <c r="D138" s="30" t="s">
        <v>167</v>
      </c>
      <c r="E138" s="85" t="s">
        <v>41</v>
      </c>
      <c r="F138" s="88">
        <v>8.6696666666666662</v>
      </c>
      <c r="G138" s="78">
        <f>[1]Maths1!J138</f>
        <v>10</v>
      </c>
      <c r="H138" s="109">
        <f>[1]Maths1!M138</f>
        <v>1</v>
      </c>
      <c r="I138" s="78">
        <f>[1]Phys1!J138</f>
        <v>10</v>
      </c>
      <c r="J138" s="109">
        <f>[1]Phys1!M138</f>
        <v>2</v>
      </c>
      <c r="K138" s="78">
        <f>[1]Chimie1!J138</f>
        <v>9.99</v>
      </c>
      <c r="L138" s="109">
        <f>[1]Chimie1!M138</f>
        <v>2</v>
      </c>
      <c r="M138" s="110">
        <f>[1]UEF11!P138</f>
        <v>9.9966666666666679</v>
      </c>
      <c r="N138" s="111">
        <f>[1]UEF11!Q138</f>
        <v>18</v>
      </c>
      <c r="O138" s="112">
        <f>[1]UEF11!S138</f>
        <v>2</v>
      </c>
      <c r="P138" s="79">
        <f>[1]TPPhys1!H138</f>
        <v>11.67</v>
      </c>
      <c r="Q138" s="113">
        <f>[1]TPPhys1!K138</f>
        <v>1</v>
      </c>
      <c r="R138" s="79">
        <f>[1]TPChim1!H138</f>
        <v>13.5</v>
      </c>
      <c r="S138" s="113">
        <f>[1]TPChim1!K138</f>
        <v>1</v>
      </c>
      <c r="T138" s="79">
        <f>[1]BTW!J138</f>
        <v>7.166666666666667</v>
      </c>
      <c r="U138" s="113">
        <f>[1]BTW!M138</f>
        <v>1</v>
      </c>
      <c r="V138" s="114">
        <f>[1]UEM12!P138</f>
        <v>10.262857142857143</v>
      </c>
      <c r="W138" s="111">
        <f>[1]UEM12!Q138</f>
        <v>7</v>
      </c>
      <c r="X138" s="112">
        <f>[1]UEM12!S138</f>
        <v>1</v>
      </c>
      <c r="Y138" s="79">
        <f>'[1]Ph&amp;Ap'!H138</f>
        <v>8</v>
      </c>
      <c r="Z138" s="113">
        <f>'[1]Ph&amp;Ap'!K138</f>
        <v>1</v>
      </c>
      <c r="AA138" s="79">
        <f>[1]Gest!H138</f>
        <v>13</v>
      </c>
      <c r="AB138" s="113">
        <f>[1]Gest!K138</f>
        <v>1</v>
      </c>
      <c r="AC138" s="114">
        <f>[1]UED13!M138</f>
        <v>10.5</v>
      </c>
      <c r="AD138" s="111">
        <f>[1]UED13!N138</f>
        <v>4</v>
      </c>
      <c r="AE138" s="112">
        <f>[1]UED13!P138</f>
        <v>1</v>
      </c>
      <c r="AF138" s="79">
        <f>[1]TEC1!H138</f>
        <v>14.75</v>
      </c>
      <c r="AG138" s="114">
        <f>[1]UET14!H138</f>
        <v>14.75</v>
      </c>
      <c r="AH138" s="111">
        <f>[1]UET14!I138</f>
        <v>1</v>
      </c>
      <c r="AI138" s="112">
        <f>[1]UET14!L138</f>
        <v>1</v>
      </c>
      <c r="AJ138" s="115">
        <f t="shared" si="5"/>
        <v>10.284333333333334</v>
      </c>
      <c r="AK138" s="116">
        <f t="shared" si="6"/>
        <v>30</v>
      </c>
      <c r="AL138" s="112">
        <f t="shared" si="7"/>
        <v>2</v>
      </c>
      <c r="AM138" s="80" t="str">
        <f t="shared" si="9"/>
        <v>S1 validé</v>
      </c>
      <c r="AN138" s="117">
        <f t="shared" si="8"/>
        <v>2</v>
      </c>
    </row>
    <row r="139" spans="1:40" ht="13.5" customHeight="1">
      <c r="A139" s="77">
        <v>127</v>
      </c>
      <c r="B139" s="119" t="s">
        <v>347</v>
      </c>
      <c r="C139" s="120" t="s">
        <v>348</v>
      </c>
      <c r="D139" s="121" t="s">
        <v>349</v>
      </c>
      <c r="E139" s="85" t="s">
        <v>160</v>
      </c>
      <c r="F139" s="88">
        <v>9.2708333333333339</v>
      </c>
      <c r="G139" s="78">
        <f>[1]Maths1!J139</f>
        <v>7.65</v>
      </c>
      <c r="H139" s="109">
        <f>[1]Maths1!M139</f>
        <v>2</v>
      </c>
      <c r="I139" s="78">
        <f>[1]Phys1!J139</f>
        <v>8.3333333333333339</v>
      </c>
      <c r="J139" s="109">
        <f>[1]Phys1!M139</f>
        <v>2</v>
      </c>
      <c r="K139" s="78">
        <f>[1]Chimie1!J139</f>
        <v>5.75</v>
      </c>
      <c r="L139" s="109">
        <f>[1]Chimie1!M139</f>
        <v>2</v>
      </c>
      <c r="M139" s="110">
        <f>[1]UEF11!P139</f>
        <v>7.2444444444444445</v>
      </c>
      <c r="N139" s="111">
        <f>[1]UEF11!Q139</f>
        <v>0</v>
      </c>
      <c r="O139" s="112">
        <f>[1]UEF11!S139</f>
        <v>2</v>
      </c>
      <c r="P139" s="79">
        <f>[1]TPPhys1!H139</f>
        <v>12</v>
      </c>
      <c r="Q139" s="113">
        <f>[1]TPPhys1!K139</f>
        <v>1</v>
      </c>
      <c r="R139" s="79">
        <f>[1]TPChim1!H139</f>
        <v>11.8125</v>
      </c>
      <c r="S139" s="113">
        <f>[1]TPChim1!K139</f>
        <v>1</v>
      </c>
      <c r="T139" s="79">
        <f>[1]BTW!J139</f>
        <v>10</v>
      </c>
      <c r="U139" s="113">
        <f>[1]BTW!M139</f>
        <v>1</v>
      </c>
      <c r="V139" s="114">
        <f>[1]UEM12!P139</f>
        <v>11.089285714285714</v>
      </c>
      <c r="W139" s="111">
        <f>[1]UEM12!Q139</f>
        <v>7</v>
      </c>
      <c r="X139" s="112">
        <f>[1]UEM12!S139</f>
        <v>1</v>
      </c>
      <c r="Y139" s="79">
        <f>'[1]Ph&amp;Ap'!H139</f>
        <v>15</v>
      </c>
      <c r="Z139" s="113">
        <f>'[1]Ph&amp;Ap'!K139</f>
        <v>1</v>
      </c>
      <c r="AA139" s="79">
        <f>[1]Gest!H139</f>
        <v>12.5</v>
      </c>
      <c r="AB139" s="113">
        <f>[1]Gest!K139</f>
        <v>1</v>
      </c>
      <c r="AC139" s="114">
        <f>[1]UED13!M139</f>
        <v>13.75</v>
      </c>
      <c r="AD139" s="111">
        <f>[1]UED13!N139</f>
        <v>4</v>
      </c>
      <c r="AE139" s="112">
        <f>[1]UED13!P139</f>
        <v>1</v>
      </c>
      <c r="AF139" s="79">
        <f>[1]TEC1!H139</f>
        <v>18</v>
      </c>
      <c r="AG139" s="114">
        <f>[1]UET14!H139</f>
        <v>18</v>
      </c>
      <c r="AH139" s="111">
        <f>[1]UET14!I139</f>
        <v>1</v>
      </c>
      <c r="AI139" s="112">
        <f>[1]UET14!L139</f>
        <v>1</v>
      </c>
      <c r="AJ139" s="115">
        <f t="shared" ref="AJ139:AJ172" si="10">(M139*18+V139*7+AC139*4+AG139)/30</f>
        <v>9.3674999999999997</v>
      </c>
      <c r="AK139" s="116">
        <f t="shared" ref="AK139:AK172" si="11">IF(AJ139&gt;=9.995,30,N139+W139+AD139+AH139)</f>
        <v>12</v>
      </c>
      <c r="AL139" s="112">
        <f t="shared" ref="AL139:AL172" si="12">IF(OR(O139=2,X139=2,AE139=2,AI139=2),2,1)</f>
        <v>2</v>
      </c>
      <c r="AM139" s="80" t="str">
        <f t="shared" si="9"/>
        <v xml:space="preserve"> </v>
      </c>
      <c r="AN139" s="117">
        <f t="shared" ref="AN139:AN172" si="13">IF(OR(O139=2,X139=2,AE139=2,AI139=2),2,1)</f>
        <v>2</v>
      </c>
    </row>
    <row r="140" spans="1:40" ht="13.5" customHeight="1">
      <c r="A140" s="77">
        <v>128</v>
      </c>
      <c r="B140" s="108" t="s">
        <v>350</v>
      </c>
      <c r="C140" s="29" t="s">
        <v>351</v>
      </c>
      <c r="D140" s="30" t="s">
        <v>352</v>
      </c>
      <c r="E140" s="85" t="s">
        <v>41</v>
      </c>
      <c r="F140" s="88">
        <v>9.5916666666666668</v>
      </c>
      <c r="G140" s="78">
        <f>[1]Maths1!J140</f>
        <v>11.666666666666666</v>
      </c>
      <c r="H140" s="109">
        <f>[1]Maths1!M140</f>
        <v>1</v>
      </c>
      <c r="I140" s="78">
        <f>[1]Phys1!J140</f>
        <v>8.83</v>
      </c>
      <c r="J140" s="109">
        <f>[1]Phys1!M140</f>
        <v>2</v>
      </c>
      <c r="K140" s="78">
        <f>[1]Chimie1!J140</f>
        <v>9.5</v>
      </c>
      <c r="L140" s="109">
        <f>[1]Chimie1!M140</f>
        <v>2</v>
      </c>
      <c r="M140" s="110">
        <f>[1]UEF11!P140</f>
        <v>9.9988888888888887</v>
      </c>
      <c r="N140" s="111">
        <f>[1]UEF11!Q140</f>
        <v>18</v>
      </c>
      <c r="O140" s="112">
        <f>[1]UEF11!S140</f>
        <v>2</v>
      </c>
      <c r="P140" s="79">
        <f>[1]TPPhys1!H140</f>
        <v>11.5</v>
      </c>
      <c r="Q140" s="113">
        <f>[1]TPPhys1!K140</f>
        <v>1</v>
      </c>
      <c r="R140" s="79">
        <f>[1]TPChim1!H140</f>
        <v>11.75</v>
      </c>
      <c r="S140" s="113">
        <f>[1]TPChim1!K140</f>
        <v>1</v>
      </c>
      <c r="T140" s="79">
        <f>[1]BTW!J140</f>
        <v>9</v>
      </c>
      <c r="U140" s="113">
        <f>[1]BTW!M140</f>
        <v>1</v>
      </c>
      <c r="V140" s="114">
        <f>[1]UEM12!P140</f>
        <v>10.5</v>
      </c>
      <c r="W140" s="111">
        <f>[1]UEM12!Q140</f>
        <v>7</v>
      </c>
      <c r="X140" s="112">
        <f>[1]UEM12!S140</f>
        <v>1</v>
      </c>
      <c r="Y140" s="79">
        <f>'[1]Ph&amp;Ap'!H140</f>
        <v>11</v>
      </c>
      <c r="Z140" s="113">
        <f>'[1]Ph&amp;Ap'!K140</f>
        <v>1</v>
      </c>
      <c r="AA140" s="79">
        <f>[1]Gest!H140</f>
        <v>10</v>
      </c>
      <c r="AB140" s="113">
        <f>[1]Gest!K140</f>
        <v>1</v>
      </c>
      <c r="AC140" s="114">
        <f>[1]UED13!M140</f>
        <v>10.5</v>
      </c>
      <c r="AD140" s="111">
        <f>[1]UED13!N140</f>
        <v>4</v>
      </c>
      <c r="AE140" s="112">
        <f>[1]UED13!P140</f>
        <v>1</v>
      </c>
      <c r="AF140" s="79">
        <f>[1]TEC1!H140</f>
        <v>10.25</v>
      </c>
      <c r="AG140" s="114">
        <f>[1]UET14!H140</f>
        <v>10.25</v>
      </c>
      <c r="AH140" s="111">
        <f>[1]UET14!I140</f>
        <v>1</v>
      </c>
      <c r="AI140" s="112">
        <f>[1]UET14!L140</f>
        <v>1</v>
      </c>
      <c r="AJ140" s="115">
        <f t="shared" si="10"/>
        <v>10.191000000000001</v>
      </c>
      <c r="AK140" s="116">
        <f t="shared" si="11"/>
        <v>30</v>
      </c>
      <c r="AL140" s="112">
        <f t="shared" si="12"/>
        <v>2</v>
      </c>
      <c r="AM140" s="80" t="str">
        <f t="shared" si="9"/>
        <v>S1 validé</v>
      </c>
      <c r="AN140" s="117">
        <f t="shared" si="13"/>
        <v>2</v>
      </c>
    </row>
    <row r="141" spans="1:40" ht="13.5" customHeight="1">
      <c r="A141" s="77">
        <v>129</v>
      </c>
      <c r="B141" s="129" t="s">
        <v>353</v>
      </c>
      <c r="C141" s="29" t="s">
        <v>354</v>
      </c>
      <c r="D141" s="30" t="s">
        <v>146</v>
      </c>
      <c r="E141" s="122" t="s">
        <v>64</v>
      </c>
      <c r="F141" s="88">
        <v>9.0779999999999337</v>
      </c>
      <c r="G141" s="78">
        <f>[1]Maths1!J141</f>
        <v>10</v>
      </c>
      <c r="H141" s="109">
        <f>[1]Maths1!M141</f>
        <v>2</v>
      </c>
      <c r="I141" s="78">
        <f>[1]Phys1!J141</f>
        <v>10</v>
      </c>
      <c r="J141" s="109">
        <f>[1]Phys1!M141</f>
        <v>1</v>
      </c>
      <c r="K141" s="78">
        <f>[1]Chimie1!J141</f>
        <v>7.083333333333</v>
      </c>
      <c r="L141" s="109">
        <f>[1]Chimie1!M141</f>
        <v>1</v>
      </c>
      <c r="M141" s="110">
        <f>[1]UEF11!P141</f>
        <v>9.0277777777776667</v>
      </c>
      <c r="N141" s="111">
        <f>[1]UEF11!Q141</f>
        <v>12</v>
      </c>
      <c r="O141" s="112">
        <f>[1]UEF11!S141</f>
        <v>2</v>
      </c>
      <c r="P141" s="79">
        <f>[1]TPPhys1!H141</f>
        <v>9.25</v>
      </c>
      <c r="Q141" s="113">
        <f>[1]TPPhys1!K141</f>
        <v>1</v>
      </c>
      <c r="R141" s="79">
        <f>[1]TPChim1!H141</f>
        <v>14.67</v>
      </c>
      <c r="S141" s="113">
        <f>[1]TPChim1!K141</f>
        <v>1</v>
      </c>
      <c r="T141" s="79">
        <f>[1]BTW!J141</f>
        <v>10</v>
      </c>
      <c r="U141" s="113">
        <f>[1]BTW!M141</f>
        <v>1</v>
      </c>
      <c r="V141" s="114">
        <f>[1]UEM12!P141</f>
        <v>11.120000000000001</v>
      </c>
      <c r="W141" s="111">
        <f>[1]UEM12!Q141</f>
        <v>7</v>
      </c>
      <c r="X141" s="112">
        <f>[1]UEM12!S141</f>
        <v>1</v>
      </c>
      <c r="Y141" s="79">
        <f>'[1]Ph&amp;Ap'!H141</f>
        <v>8</v>
      </c>
      <c r="Z141" s="113">
        <f>'[1]Ph&amp;Ap'!K141</f>
        <v>1</v>
      </c>
      <c r="AA141" s="79">
        <f>[1]Gest!H141</f>
        <v>12</v>
      </c>
      <c r="AB141" s="113">
        <f>[1]Gest!K141</f>
        <v>1</v>
      </c>
      <c r="AC141" s="114">
        <f>[1]UED13!M141</f>
        <v>10</v>
      </c>
      <c r="AD141" s="111">
        <f>[1]UED13!N141</f>
        <v>4</v>
      </c>
      <c r="AE141" s="112">
        <f>[1]UED13!P141</f>
        <v>1</v>
      </c>
      <c r="AF141" s="79">
        <f>[1]TEC1!H141</f>
        <v>10</v>
      </c>
      <c r="AG141" s="114">
        <f>[1]UET14!H141</f>
        <v>10</v>
      </c>
      <c r="AH141" s="111">
        <f>[1]UET14!I141</f>
        <v>1</v>
      </c>
      <c r="AI141" s="112">
        <f>[1]UET14!L141</f>
        <v>1</v>
      </c>
      <c r="AJ141" s="115">
        <f t="shared" si="10"/>
        <v>9.6779999999999333</v>
      </c>
      <c r="AK141" s="116">
        <f t="shared" si="11"/>
        <v>24</v>
      </c>
      <c r="AL141" s="112">
        <f t="shared" si="12"/>
        <v>2</v>
      </c>
      <c r="AM141" s="80" t="str">
        <f t="shared" si="9"/>
        <v xml:space="preserve"> </v>
      </c>
      <c r="AN141" s="117">
        <f t="shared" si="13"/>
        <v>2</v>
      </c>
    </row>
    <row r="142" spans="1:40" ht="13.5" customHeight="1">
      <c r="A142" s="77">
        <v>130</v>
      </c>
      <c r="B142" s="108" t="s">
        <v>355</v>
      </c>
      <c r="C142" s="29" t="s">
        <v>356</v>
      </c>
      <c r="D142" s="30" t="s">
        <v>357</v>
      </c>
      <c r="E142" s="85" t="s">
        <v>80</v>
      </c>
      <c r="F142" s="88">
        <v>7.6423333333333341</v>
      </c>
      <c r="G142" s="78">
        <f>[1]Maths1!J142</f>
        <v>4.333333333333333</v>
      </c>
      <c r="H142" s="109">
        <f>[1]Maths1!M142</f>
        <v>1</v>
      </c>
      <c r="I142" s="78">
        <f>[1]Phys1!J142</f>
        <v>6.083333333333333</v>
      </c>
      <c r="J142" s="109">
        <f>[1]Phys1!M142</f>
        <v>1</v>
      </c>
      <c r="K142" s="78">
        <f>[1]Chimie1!J142</f>
        <v>10.003333333333334</v>
      </c>
      <c r="L142" s="109">
        <f>[1]Chimie1!M142</f>
        <v>1</v>
      </c>
      <c r="M142" s="110">
        <f>[1]UEF11!P142</f>
        <v>6.8066666666666675</v>
      </c>
      <c r="N142" s="111">
        <f>[1]UEF11!Q142</f>
        <v>6</v>
      </c>
      <c r="O142" s="112">
        <f>[1]UEF11!S142</f>
        <v>1</v>
      </c>
      <c r="P142" s="79">
        <f>[1]TPPhys1!H142</f>
        <v>8.875</v>
      </c>
      <c r="Q142" s="113">
        <f>[1]TPPhys1!K142</f>
        <v>1</v>
      </c>
      <c r="R142" s="79">
        <f>[1]TPChim1!H142</f>
        <v>15.5</v>
      </c>
      <c r="S142" s="113">
        <f>[1]TPChim1!K142</f>
        <v>1</v>
      </c>
      <c r="T142" s="79">
        <f>[1]BTW!J142</f>
        <v>7.5</v>
      </c>
      <c r="U142" s="113">
        <f>[1]BTW!M142</f>
        <v>1</v>
      </c>
      <c r="V142" s="114">
        <f>[1]UEM12!P142</f>
        <v>10.178571428571429</v>
      </c>
      <c r="W142" s="111">
        <f>[1]UEM12!Q142</f>
        <v>7</v>
      </c>
      <c r="X142" s="112">
        <f>[1]UEM12!S142</f>
        <v>1</v>
      </c>
      <c r="Y142" s="79">
        <f>'[1]Ph&amp;Ap'!H142</f>
        <v>12.5</v>
      </c>
      <c r="Z142" s="113">
        <f>'[1]Ph&amp;Ap'!K142</f>
        <v>1</v>
      </c>
      <c r="AA142" s="79">
        <f>[1]Gest!H142</f>
        <v>0</v>
      </c>
      <c r="AB142" s="113">
        <f>[1]Gest!K142</f>
        <v>1</v>
      </c>
      <c r="AC142" s="114">
        <f>[1]UED13!M142</f>
        <v>6.25</v>
      </c>
      <c r="AD142" s="111">
        <f>[1]UED13!N142</f>
        <v>2</v>
      </c>
      <c r="AE142" s="112">
        <f>[1]UED13!P142</f>
        <v>1</v>
      </c>
      <c r="AF142" s="79">
        <f>[1]TEC1!H142</f>
        <v>10.5</v>
      </c>
      <c r="AG142" s="114">
        <f>[1]UET14!H142</f>
        <v>10.5</v>
      </c>
      <c r="AH142" s="111">
        <f>[1]UET14!I142</f>
        <v>1</v>
      </c>
      <c r="AI142" s="112">
        <f>[1]UET14!L142</f>
        <v>1</v>
      </c>
      <c r="AJ142" s="115">
        <f t="shared" si="10"/>
        <v>7.6423333333333341</v>
      </c>
      <c r="AK142" s="116">
        <f t="shared" si="11"/>
        <v>16</v>
      </c>
      <c r="AL142" s="112">
        <f t="shared" si="12"/>
        <v>1</v>
      </c>
      <c r="AM142" s="80" t="str">
        <f t="shared" ref="AM142:AM172" si="14">IF(AK142=30,"S1 validé"," ")</f>
        <v xml:space="preserve"> </v>
      </c>
      <c r="AN142" s="117">
        <f t="shared" si="13"/>
        <v>1</v>
      </c>
    </row>
    <row r="143" spans="1:40" ht="13.5" customHeight="1">
      <c r="A143" s="77">
        <v>131</v>
      </c>
      <c r="B143" s="125">
        <v>123007577</v>
      </c>
      <c r="C143" s="29" t="s">
        <v>358</v>
      </c>
      <c r="D143" s="30" t="s">
        <v>359</v>
      </c>
      <c r="E143" s="85" t="s">
        <v>80</v>
      </c>
      <c r="F143" s="88">
        <v>7.6791333333333336</v>
      </c>
      <c r="G143" s="78">
        <f>[1]Maths1!J143</f>
        <v>5.666666666666667</v>
      </c>
      <c r="H143" s="109">
        <f>[1]Maths1!M143</f>
        <v>1</v>
      </c>
      <c r="I143" s="78">
        <f>[1]Phys1!J143</f>
        <v>5.166666666666667</v>
      </c>
      <c r="J143" s="109">
        <f>[1]Phys1!M143</f>
        <v>2</v>
      </c>
      <c r="K143" s="78">
        <f>[1]Chimie1!J143</f>
        <v>4.916666666666667</v>
      </c>
      <c r="L143" s="109">
        <f>[1]Chimie1!M143</f>
        <v>1</v>
      </c>
      <c r="M143" s="110">
        <f>[1]UEF11!P143</f>
        <v>5.25</v>
      </c>
      <c r="N143" s="111">
        <f>[1]UEF11!Q143</f>
        <v>0</v>
      </c>
      <c r="O143" s="112">
        <f>[1]UEF11!S143</f>
        <v>2</v>
      </c>
      <c r="P143" s="79">
        <f>[1]TPPhys1!H143</f>
        <v>9.5</v>
      </c>
      <c r="Q143" s="113">
        <f>[1]TPPhys1!K143</f>
        <v>1</v>
      </c>
      <c r="R143" s="79">
        <f>[1]TPChim1!H143</f>
        <v>14.186999999999999</v>
      </c>
      <c r="S143" s="113">
        <f>[1]TPChim1!K143</f>
        <v>1</v>
      </c>
      <c r="T143" s="79">
        <f>[1]BTW!J143</f>
        <v>10.833333333333334</v>
      </c>
      <c r="U143" s="113">
        <f>[1]BTW!M143</f>
        <v>1</v>
      </c>
      <c r="V143" s="114">
        <f>[1]UEM12!P143</f>
        <v>11.410571428571428</v>
      </c>
      <c r="W143" s="111">
        <f>[1]UEM12!Q143</f>
        <v>7</v>
      </c>
      <c r="X143" s="112">
        <f>[1]UEM12!S143</f>
        <v>1</v>
      </c>
      <c r="Y143" s="79">
        <f>'[1]Ph&amp;Ap'!H143</f>
        <v>10</v>
      </c>
      <c r="Z143" s="113">
        <f>'[1]Ph&amp;Ap'!K143</f>
        <v>1</v>
      </c>
      <c r="AA143" s="79">
        <f>[1]Gest!H143</f>
        <v>12</v>
      </c>
      <c r="AB143" s="113">
        <f>[1]Gest!K143</f>
        <v>1</v>
      </c>
      <c r="AC143" s="114">
        <f>[1]UED13!M143</f>
        <v>11</v>
      </c>
      <c r="AD143" s="111">
        <f>[1]UED13!N143</f>
        <v>4</v>
      </c>
      <c r="AE143" s="112">
        <f>[1]UED13!P143</f>
        <v>1</v>
      </c>
      <c r="AF143" s="79">
        <f>[1]TEC1!H143</f>
        <v>12</v>
      </c>
      <c r="AG143" s="114">
        <f>[1]UET14!H143</f>
        <v>12</v>
      </c>
      <c r="AH143" s="111">
        <f>[1]UET14!I143</f>
        <v>1</v>
      </c>
      <c r="AI143" s="112">
        <f>[1]UET14!L143</f>
        <v>1</v>
      </c>
      <c r="AJ143" s="115">
        <f t="shared" si="10"/>
        <v>7.6791333333333336</v>
      </c>
      <c r="AK143" s="116">
        <f t="shared" si="11"/>
        <v>12</v>
      </c>
      <c r="AL143" s="112">
        <f t="shared" si="12"/>
        <v>2</v>
      </c>
      <c r="AM143" s="80" t="str">
        <f t="shared" si="14"/>
        <v xml:space="preserve"> </v>
      </c>
      <c r="AN143" s="117">
        <f t="shared" si="13"/>
        <v>2</v>
      </c>
    </row>
    <row r="144" spans="1:40" ht="13.5" customHeight="1">
      <c r="A144" s="77">
        <v>132</v>
      </c>
      <c r="B144" s="108">
        <v>123005157</v>
      </c>
      <c r="C144" s="29" t="s">
        <v>360</v>
      </c>
      <c r="D144" s="30" t="s">
        <v>361</v>
      </c>
      <c r="E144" s="118" t="s">
        <v>37</v>
      </c>
      <c r="F144" s="88">
        <v>8.1059999999999999</v>
      </c>
      <c r="G144" s="78">
        <f>[1]Maths1!J144</f>
        <v>11.666666666666666</v>
      </c>
      <c r="H144" s="109">
        <f>[1]Maths1!M144</f>
        <v>1</v>
      </c>
      <c r="I144" s="78">
        <f>[1]Phys1!J144</f>
        <v>6.25</v>
      </c>
      <c r="J144" s="109">
        <f>[1]Phys1!M144</f>
        <v>2</v>
      </c>
      <c r="K144" s="78">
        <f>[1]Chimie1!J144</f>
        <v>9.5</v>
      </c>
      <c r="L144" s="109">
        <f>[1]Chimie1!M144</f>
        <v>2</v>
      </c>
      <c r="M144" s="110">
        <f>[1]UEF11!P144</f>
        <v>9.1388888888888875</v>
      </c>
      <c r="N144" s="111">
        <f>[1]UEF11!Q144</f>
        <v>6</v>
      </c>
      <c r="O144" s="112">
        <f>[1]UEF11!S144</f>
        <v>2</v>
      </c>
      <c r="P144" s="79">
        <f>[1]TPPhys1!H144</f>
        <v>11.25</v>
      </c>
      <c r="Q144" s="113">
        <f>[1]TPPhys1!K144</f>
        <v>1</v>
      </c>
      <c r="R144" s="79">
        <f>[1]TPChim1!H144</f>
        <v>10.75</v>
      </c>
      <c r="S144" s="113">
        <f>[1]TPChim1!K144</f>
        <v>1</v>
      </c>
      <c r="T144" s="79">
        <f>[1]BTW!J144</f>
        <v>10</v>
      </c>
      <c r="U144" s="113">
        <f>[1]BTW!M144</f>
        <v>2</v>
      </c>
      <c r="V144" s="114">
        <f>[1]UEM12!P144</f>
        <v>10.571428571428571</v>
      </c>
      <c r="W144" s="111">
        <f>[1]UEM12!Q144</f>
        <v>7</v>
      </c>
      <c r="X144" s="112">
        <f>[1]UEM12!S144</f>
        <v>2</v>
      </c>
      <c r="Y144" s="79">
        <f>'[1]Ph&amp;Ap'!H144</f>
        <v>10</v>
      </c>
      <c r="Z144" s="113">
        <f>'[1]Ph&amp;Ap'!K144</f>
        <v>1</v>
      </c>
      <c r="AA144" s="79">
        <f>[1]Gest!H144</f>
        <v>10</v>
      </c>
      <c r="AB144" s="113">
        <f>[1]Gest!K144</f>
        <v>1</v>
      </c>
      <c r="AC144" s="114">
        <f>[1]UED13!M144</f>
        <v>10</v>
      </c>
      <c r="AD144" s="111">
        <f>[1]UED13!N144</f>
        <v>4</v>
      </c>
      <c r="AE144" s="112">
        <f>[1]UED13!P144</f>
        <v>1</v>
      </c>
      <c r="AF144" s="79">
        <f>[1]TEC1!H144</f>
        <v>10</v>
      </c>
      <c r="AG144" s="114">
        <f>[1]UET14!H144</f>
        <v>10</v>
      </c>
      <c r="AH144" s="111">
        <f>[1]UET14!I144</f>
        <v>1</v>
      </c>
      <c r="AI144" s="112">
        <f>[1]UET14!L144</f>
        <v>1</v>
      </c>
      <c r="AJ144" s="115">
        <f t="shared" si="10"/>
        <v>9.6166666666666671</v>
      </c>
      <c r="AK144" s="116">
        <f t="shared" si="11"/>
        <v>18</v>
      </c>
      <c r="AL144" s="112">
        <f t="shared" si="12"/>
        <v>2</v>
      </c>
      <c r="AM144" s="80" t="str">
        <f t="shared" si="14"/>
        <v xml:space="preserve"> </v>
      </c>
      <c r="AN144" s="117">
        <f t="shared" si="13"/>
        <v>2</v>
      </c>
    </row>
    <row r="145" spans="1:40" ht="13.5" customHeight="1">
      <c r="A145" s="77">
        <v>133</v>
      </c>
      <c r="B145" s="133" t="s">
        <v>362</v>
      </c>
      <c r="C145" s="83" t="s">
        <v>363</v>
      </c>
      <c r="D145" s="84" t="s">
        <v>84</v>
      </c>
      <c r="E145" s="130" t="s">
        <v>143</v>
      </c>
      <c r="F145" s="88">
        <v>6.1333333333333337</v>
      </c>
      <c r="G145" s="78">
        <f>[1]Maths1!J145</f>
        <v>1.3333333333333333</v>
      </c>
      <c r="H145" s="109">
        <f>[1]Maths1!M145</f>
        <v>1</v>
      </c>
      <c r="I145" s="78">
        <f>[1]Phys1!J145</f>
        <v>3.3333333333333335</v>
      </c>
      <c r="J145" s="109">
        <f>[1]Phys1!M145</f>
        <v>1</v>
      </c>
      <c r="K145" s="78">
        <f>[1]Chimie1!J145</f>
        <v>5.333333333333333</v>
      </c>
      <c r="L145" s="109">
        <f>[1]Chimie1!M145</f>
        <v>1</v>
      </c>
      <c r="M145" s="110">
        <f>[1]UEF11!P145</f>
        <v>3.3333333333333335</v>
      </c>
      <c r="N145" s="111">
        <f>[1]UEF11!Q145</f>
        <v>0</v>
      </c>
      <c r="O145" s="112">
        <f>[1]UEF11!S145</f>
        <v>1</v>
      </c>
      <c r="P145" s="79">
        <f>[1]TPPhys1!H145</f>
        <v>10.88</v>
      </c>
      <c r="Q145" s="113">
        <f>[1]TPPhys1!K145</f>
        <v>1</v>
      </c>
      <c r="R145" s="79">
        <f>[1]TPChim1!H145</f>
        <v>14.12</v>
      </c>
      <c r="S145" s="113">
        <f>[1]TPChim1!K145</f>
        <v>1</v>
      </c>
      <c r="T145" s="79">
        <f>[1]BTW!J145</f>
        <v>7.333333333333333</v>
      </c>
      <c r="U145" s="113">
        <f>[1]BTW!M145</f>
        <v>1</v>
      </c>
      <c r="V145" s="114">
        <f>[1]UEM12!P145</f>
        <v>10.285714285714286</v>
      </c>
      <c r="W145" s="111">
        <f>[1]UEM12!Q145</f>
        <v>7</v>
      </c>
      <c r="X145" s="112">
        <f>[1]UEM12!S145</f>
        <v>1</v>
      </c>
      <c r="Y145" s="79">
        <f>'[1]Ph&amp;Ap'!H145</f>
        <v>12</v>
      </c>
      <c r="Z145" s="113">
        <f>'[1]Ph&amp;Ap'!K145</f>
        <v>1</v>
      </c>
      <c r="AA145" s="79">
        <f>[1]Gest!H145</f>
        <v>8</v>
      </c>
      <c r="AB145" s="113">
        <f>[1]Gest!K145</f>
        <v>1</v>
      </c>
      <c r="AC145" s="114">
        <f>[1]UED13!M145</f>
        <v>10</v>
      </c>
      <c r="AD145" s="111">
        <f>[1]UED13!N145</f>
        <v>4</v>
      </c>
      <c r="AE145" s="112">
        <f>[1]UED13!P145</f>
        <v>1</v>
      </c>
      <c r="AF145" s="79">
        <f>[1]TEC1!H145</f>
        <v>12</v>
      </c>
      <c r="AG145" s="114">
        <f>[1]UET14!H145</f>
        <v>12</v>
      </c>
      <c r="AH145" s="111">
        <f>[1]UET14!I145</f>
        <v>1</v>
      </c>
      <c r="AI145" s="112">
        <f>[1]UET14!L145</f>
        <v>1</v>
      </c>
      <c r="AJ145" s="115">
        <f t="shared" si="10"/>
        <v>6.1333333333333337</v>
      </c>
      <c r="AK145" s="116">
        <f t="shared" si="11"/>
        <v>12</v>
      </c>
      <c r="AL145" s="112">
        <f t="shared" si="12"/>
        <v>1</v>
      </c>
      <c r="AM145" s="80" t="str">
        <f t="shared" si="14"/>
        <v xml:space="preserve"> </v>
      </c>
      <c r="AN145" s="117">
        <f t="shared" si="13"/>
        <v>1</v>
      </c>
    </row>
    <row r="146" spans="1:40" ht="13.5" customHeight="1">
      <c r="A146" s="77">
        <v>134</v>
      </c>
      <c r="B146" s="125">
        <v>123004080</v>
      </c>
      <c r="C146" s="29" t="s">
        <v>364</v>
      </c>
      <c r="D146" s="30" t="s">
        <v>365</v>
      </c>
      <c r="E146" s="123" t="s">
        <v>46</v>
      </c>
      <c r="F146" s="88">
        <v>9.1813333333333329</v>
      </c>
      <c r="G146" s="78">
        <f>[1]Maths1!J146</f>
        <v>6.666666666666667</v>
      </c>
      <c r="H146" s="109">
        <f>[1]Maths1!M146</f>
        <v>1</v>
      </c>
      <c r="I146" s="78">
        <f>[1]Phys1!J146</f>
        <v>10</v>
      </c>
      <c r="J146" s="109">
        <f>[1]Phys1!M146</f>
        <v>1</v>
      </c>
      <c r="K146" s="78">
        <f>[1]Chimie1!J146</f>
        <v>6.166666666666667</v>
      </c>
      <c r="L146" s="109">
        <f>[1]Chimie1!M146</f>
        <v>1</v>
      </c>
      <c r="M146" s="110">
        <f>[1]UEF11!P146</f>
        <v>7.6111111111111116</v>
      </c>
      <c r="N146" s="111">
        <f>[1]UEF11!Q146</f>
        <v>6</v>
      </c>
      <c r="O146" s="112">
        <f>[1]UEF11!S146</f>
        <v>1</v>
      </c>
      <c r="P146" s="79">
        <f>[1]TPPhys1!H146</f>
        <v>12.16</v>
      </c>
      <c r="Q146" s="113">
        <f>[1]TPPhys1!K146</f>
        <v>1</v>
      </c>
      <c r="R146" s="79">
        <f>[1]TPChim1!H146</f>
        <v>17.060000000000002</v>
      </c>
      <c r="S146" s="113">
        <f>[1]TPChim1!K146</f>
        <v>1</v>
      </c>
      <c r="T146" s="79">
        <f>[1]BTW!J146</f>
        <v>9.6666666666666661</v>
      </c>
      <c r="U146" s="113">
        <f>[1]BTW!M146</f>
        <v>1</v>
      </c>
      <c r="V146" s="114">
        <f>[1]UEM12!P146</f>
        <v>12.491428571428571</v>
      </c>
      <c r="W146" s="111">
        <f>[1]UEM12!Q146</f>
        <v>7</v>
      </c>
      <c r="X146" s="112">
        <f>[1]UEM12!S146</f>
        <v>1</v>
      </c>
      <c r="Y146" s="79">
        <f>'[1]Ph&amp;Ap'!H146</f>
        <v>10</v>
      </c>
      <c r="Z146" s="113">
        <f>'[1]Ph&amp;Ap'!K146</f>
        <v>1</v>
      </c>
      <c r="AA146" s="79">
        <f>[1]Gest!H146</f>
        <v>10.5</v>
      </c>
      <c r="AB146" s="113">
        <f>[1]Gest!K146</f>
        <v>1</v>
      </c>
      <c r="AC146" s="114">
        <f>[1]UED13!M146</f>
        <v>10.25</v>
      </c>
      <c r="AD146" s="111">
        <f>[1]UED13!N146</f>
        <v>4</v>
      </c>
      <c r="AE146" s="112">
        <f>[1]UED13!P146</f>
        <v>1</v>
      </c>
      <c r="AF146" s="79">
        <f>[1]TEC1!H146</f>
        <v>10</v>
      </c>
      <c r="AG146" s="114">
        <f>[1]UET14!H146</f>
        <v>10</v>
      </c>
      <c r="AH146" s="111">
        <f>[1]UET14!I146</f>
        <v>1</v>
      </c>
      <c r="AI146" s="112">
        <f>[1]UET14!L146</f>
        <v>1</v>
      </c>
      <c r="AJ146" s="115">
        <f t="shared" si="10"/>
        <v>9.1813333333333329</v>
      </c>
      <c r="AK146" s="116">
        <f t="shared" si="11"/>
        <v>18</v>
      </c>
      <c r="AL146" s="112">
        <f t="shared" si="12"/>
        <v>1</v>
      </c>
      <c r="AM146" s="80" t="str">
        <f t="shared" si="14"/>
        <v xml:space="preserve"> </v>
      </c>
      <c r="AN146" s="117">
        <f t="shared" si="13"/>
        <v>1</v>
      </c>
    </row>
    <row r="147" spans="1:40" ht="13.5" customHeight="1">
      <c r="A147" s="77">
        <v>135</v>
      </c>
      <c r="B147" s="108">
        <v>123009958</v>
      </c>
      <c r="C147" s="29" t="s">
        <v>366</v>
      </c>
      <c r="D147" s="30" t="s">
        <v>367</v>
      </c>
      <c r="E147" s="85" t="s">
        <v>41</v>
      </c>
      <c r="F147" s="88">
        <v>7.8596666666666666</v>
      </c>
      <c r="G147" s="78">
        <f>[1]Maths1!J147</f>
        <v>6.5</v>
      </c>
      <c r="H147" s="109">
        <f>[1]Maths1!M147</f>
        <v>2</v>
      </c>
      <c r="I147" s="78">
        <f>[1]Phys1!J147</f>
        <v>5.666666666666667</v>
      </c>
      <c r="J147" s="109">
        <f>[1]Phys1!M147</f>
        <v>2</v>
      </c>
      <c r="K147" s="78">
        <f>[1]Chimie1!J147</f>
        <v>4.25</v>
      </c>
      <c r="L147" s="109">
        <f>[1]Chimie1!M147</f>
        <v>2</v>
      </c>
      <c r="M147" s="110">
        <f>[1]UEF11!P147</f>
        <v>5.4722222222222223</v>
      </c>
      <c r="N147" s="111">
        <f>[1]UEF11!Q147</f>
        <v>0</v>
      </c>
      <c r="O147" s="112">
        <f>[1]UEF11!S147</f>
        <v>2</v>
      </c>
      <c r="P147" s="79">
        <f>[1]TPPhys1!H147</f>
        <v>11.75</v>
      </c>
      <c r="Q147" s="113">
        <f>[1]TPPhys1!K147</f>
        <v>1</v>
      </c>
      <c r="R147" s="79">
        <f>[1]TPChim1!H147</f>
        <v>13.52</v>
      </c>
      <c r="S147" s="113">
        <f>[1]TPChim1!K147</f>
        <v>1</v>
      </c>
      <c r="T147" s="79">
        <f>[1]BTW!J147</f>
        <v>10.666666666666666</v>
      </c>
      <c r="U147" s="113">
        <f>[1]BTW!M147</f>
        <v>1</v>
      </c>
      <c r="V147" s="114">
        <f>[1]UEM12!P147</f>
        <v>11.79142857142857</v>
      </c>
      <c r="W147" s="111">
        <f>[1]UEM12!Q147</f>
        <v>7</v>
      </c>
      <c r="X147" s="112">
        <f>[1]UEM12!S147</f>
        <v>1</v>
      </c>
      <c r="Y147" s="79">
        <f>'[1]Ph&amp;Ap'!H147</f>
        <v>10</v>
      </c>
      <c r="Z147" s="113">
        <f>'[1]Ph&amp;Ap'!K147</f>
        <v>1</v>
      </c>
      <c r="AA147" s="79">
        <f>[1]Gest!H147</f>
        <v>12</v>
      </c>
      <c r="AB147" s="113">
        <f>[1]Gest!K147</f>
        <v>1</v>
      </c>
      <c r="AC147" s="114">
        <f>[1]UED13!M147</f>
        <v>11</v>
      </c>
      <c r="AD147" s="111">
        <f>[1]UED13!N147</f>
        <v>4</v>
      </c>
      <c r="AE147" s="112">
        <f>[1]UED13!P147</f>
        <v>1</v>
      </c>
      <c r="AF147" s="79">
        <f>[1]TEC1!H147</f>
        <v>10.75</v>
      </c>
      <c r="AG147" s="114">
        <f>[1]UET14!H147</f>
        <v>10.75</v>
      </c>
      <c r="AH147" s="111">
        <f>[1]UET14!I147</f>
        <v>1</v>
      </c>
      <c r="AI147" s="112">
        <f>[1]UET14!L147</f>
        <v>1</v>
      </c>
      <c r="AJ147" s="115">
        <f t="shared" si="10"/>
        <v>7.8596666666666666</v>
      </c>
      <c r="AK147" s="116">
        <f t="shared" si="11"/>
        <v>12</v>
      </c>
      <c r="AL147" s="112">
        <f t="shared" si="12"/>
        <v>2</v>
      </c>
      <c r="AM147" s="80" t="str">
        <f t="shared" si="14"/>
        <v xml:space="preserve"> </v>
      </c>
      <c r="AN147" s="117">
        <f t="shared" si="13"/>
        <v>2</v>
      </c>
    </row>
    <row r="148" spans="1:40" ht="13.5" customHeight="1">
      <c r="A148" s="77">
        <v>136</v>
      </c>
      <c r="B148" s="108">
        <v>123014918</v>
      </c>
      <c r="C148" s="29" t="s">
        <v>368</v>
      </c>
      <c r="D148" s="30" t="s">
        <v>129</v>
      </c>
      <c r="E148" s="118" t="s">
        <v>37</v>
      </c>
      <c r="F148" s="88">
        <v>8.8424444444444461</v>
      </c>
      <c r="G148" s="78">
        <f>[1]Maths1!J148</f>
        <v>10</v>
      </c>
      <c r="H148" s="109">
        <f>[1]Maths1!M148</f>
        <v>2</v>
      </c>
      <c r="I148" s="78">
        <f>[1]Phys1!J148</f>
        <v>9.4499999999999993</v>
      </c>
      <c r="J148" s="109">
        <f>[1]Phys1!M148</f>
        <v>2</v>
      </c>
      <c r="K148" s="78">
        <f>[1]Chimie1!J148</f>
        <v>7.416666666666667</v>
      </c>
      <c r="L148" s="109">
        <f>[1]Chimie1!M148</f>
        <v>2</v>
      </c>
      <c r="M148" s="110">
        <f>[1]UEF11!P148</f>
        <v>8.9555555555555557</v>
      </c>
      <c r="N148" s="111">
        <f>[1]UEF11!Q148</f>
        <v>6</v>
      </c>
      <c r="O148" s="112">
        <f>[1]UEF11!S148</f>
        <v>2</v>
      </c>
      <c r="P148" s="79">
        <f>[1]TPPhys1!H148</f>
        <v>8.4166666666666679</v>
      </c>
      <c r="Q148" s="113">
        <f>[1]TPPhys1!K148</f>
        <v>1</v>
      </c>
      <c r="R148" s="79">
        <f>[1]TPChim1!H148</f>
        <v>13.719999999999999</v>
      </c>
      <c r="S148" s="113">
        <f>[1]TPChim1!K148</f>
        <v>1</v>
      </c>
      <c r="T148" s="79">
        <f>[1]BTW!J148</f>
        <v>12.666666666666666</v>
      </c>
      <c r="U148" s="113">
        <f>[1]BTW!M148</f>
        <v>1</v>
      </c>
      <c r="V148" s="114">
        <f>[1]UEM12!P148</f>
        <v>11.753333333333334</v>
      </c>
      <c r="W148" s="111">
        <f>[1]UEM12!Q148</f>
        <v>7</v>
      </c>
      <c r="X148" s="112">
        <f>[1]UEM12!S148</f>
        <v>1</v>
      </c>
      <c r="Y148" s="79">
        <f>'[1]Ph&amp;Ap'!H148</f>
        <v>8.5</v>
      </c>
      <c r="Z148" s="113">
        <f>'[1]Ph&amp;Ap'!K148</f>
        <v>1</v>
      </c>
      <c r="AA148" s="79">
        <f>[1]Gest!H148</f>
        <v>13</v>
      </c>
      <c r="AB148" s="113">
        <f>[1]Gest!K148</f>
        <v>1</v>
      </c>
      <c r="AC148" s="114">
        <f>[1]UED13!M148</f>
        <v>10.75</v>
      </c>
      <c r="AD148" s="111">
        <f>[1]UED13!N148</f>
        <v>4</v>
      </c>
      <c r="AE148" s="112">
        <f>[1]UED13!P148</f>
        <v>1</v>
      </c>
      <c r="AF148" s="79">
        <f>[1]TEC1!H148</f>
        <v>13.5</v>
      </c>
      <c r="AG148" s="114">
        <f>[1]UET14!H148</f>
        <v>13.5</v>
      </c>
      <c r="AH148" s="111">
        <f>[1]UET14!I148</f>
        <v>1</v>
      </c>
      <c r="AI148" s="112">
        <f>[1]UET14!L148</f>
        <v>1</v>
      </c>
      <c r="AJ148" s="115">
        <f t="shared" si="10"/>
        <v>9.9991111111111124</v>
      </c>
      <c r="AK148" s="116">
        <f t="shared" si="11"/>
        <v>30</v>
      </c>
      <c r="AL148" s="112">
        <f t="shared" si="12"/>
        <v>2</v>
      </c>
      <c r="AM148" s="80" t="str">
        <f t="shared" si="14"/>
        <v>S1 validé</v>
      </c>
      <c r="AN148" s="117">
        <f t="shared" si="13"/>
        <v>2</v>
      </c>
    </row>
    <row r="149" spans="1:40" ht="13.5" customHeight="1">
      <c r="A149" s="77">
        <v>137</v>
      </c>
      <c r="B149" s="132" t="s">
        <v>369</v>
      </c>
      <c r="C149" s="29" t="s">
        <v>370</v>
      </c>
      <c r="D149" s="30" t="s">
        <v>371</v>
      </c>
      <c r="E149" s="128" t="s">
        <v>60</v>
      </c>
      <c r="F149" s="88">
        <v>8.9263333333333321</v>
      </c>
      <c r="G149" s="78">
        <f>[1]Maths1!J149</f>
        <v>9.6999999999999993</v>
      </c>
      <c r="H149" s="109">
        <f>[1]Maths1!M149</f>
        <v>2</v>
      </c>
      <c r="I149" s="78">
        <f>[1]Phys1!J149</f>
        <v>10</v>
      </c>
      <c r="J149" s="109">
        <f>[1]Phys1!M149</f>
        <v>2</v>
      </c>
      <c r="K149" s="78">
        <f>[1]Chimie1!J149</f>
        <v>10.916666666666666</v>
      </c>
      <c r="L149" s="109">
        <f>[1]Chimie1!M149</f>
        <v>1</v>
      </c>
      <c r="M149" s="110">
        <f>[1]UEF11!P149</f>
        <v>10.205555555555556</v>
      </c>
      <c r="N149" s="111">
        <f>[1]UEF11!Q149</f>
        <v>18</v>
      </c>
      <c r="O149" s="112">
        <f>[1]UEF11!S149</f>
        <v>2</v>
      </c>
      <c r="P149" s="79">
        <f>[1]TPPhys1!H149</f>
        <v>10.93</v>
      </c>
      <c r="Q149" s="113">
        <f>[1]TPPhys1!K149</f>
        <v>1</v>
      </c>
      <c r="R149" s="79">
        <f>[1]TPChim1!H149</f>
        <v>12.34</v>
      </c>
      <c r="S149" s="113">
        <f>[1]TPChim1!K149</f>
        <v>1</v>
      </c>
      <c r="T149" s="79">
        <f>[1]BTW!J149</f>
        <v>11.25</v>
      </c>
      <c r="U149" s="113">
        <f>[1]BTW!M149</f>
        <v>1</v>
      </c>
      <c r="V149" s="114">
        <f>[1]UEM12!P149</f>
        <v>11.469999999999999</v>
      </c>
      <c r="W149" s="111">
        <f>[1]UEM12!Q149</f>
        <v>7</v>
      </c>
      <c r="X149" s="112">
        <f>[1]UEM12!S149</f>
        <v>1</v>
      </c>
      <c r="Y149" s="79">
        <f>'[1]Ph&amp;Ap'!H149</f>
        <v>13</v>
      </c>
      <c r="Z149" s="113">
        <f>'[1]Ph&amp;Ap'!K149</f>
        <v>1</v>
      </c>
      <c r="AA149" s="79">
        <f>[1]Gest!H149</f>
        <v>12.5</v>
      </c>
      <c r="AB149" s="113">
        <f>[1]Gest!K149</f>
        <v>1</v>
      </c>
      <c r="AC149" s="114">
        <f>[1]UED13!M149</f>
        <v>12.75</v>
      </c>
      <c r="AD149" s="111">
        <f>[1]UED13!N149</f>
        <v>4</v>
      </c>
      <c r="AE149" s="112">
        <f>[1]UED13!P149</f>
        <v>1</v>
      </c>
      <c r="AF149" s="79">
        <f>[1]TEC1!H149</f>
        <v>16.5</v>
      </c>
      <c r="AG149" s="114">
        <f>[1]UET14!H149</f>
        <v>16.5</v>
      </c>
      <c r="AH149" s="111">
        <f>[1]UET14!I149</f>
        <v>1</v>
      </c>
      <c r="AI149" s="112">
        <f>[1]UET14!L149</f>
        <v>1</v>
      </c>
      <c r="AJ149" s="115">
        <f t="shared" si="10"/>
        <v>11.049666666666667</v>
      </c>
      <c r="AK149" s="116">
        <f t="shared" si="11"/>
        <v>30</v>
      </c>
      <c r="AL149" s="112">
        <f t="shared" si="12"/>
        <v>2</v>
      </c>
      <c r="AM149" s="80" t="str">
        <f t="shared" si="14"/>
        <v>S1 validé</v>
      </c>
      <c r="AN149" s="117">
        <f t="shared" si="13"/>
        <v>2</v>
      </c>
    </row>
    <row r="150" spans="1:40" ht="13.5" customHeight="1">
      <c r="A150" s="77">
        <v>138</v>
      </c>
      <c r="B150" s="119" t="s">
        <v>372</v>
      </c>
      <c r="C150" s="120" t="s">
        <v>373</v>
      </c>
      <c r="D150" s="121" t="s">
        <v>374</v>
      </c>
      <c r="E150" s="35" t="s">
        <v>33</v>
      </c>
      <c r="F150" s="88">
        <v>7.2413333333333334</v>
      </c>
      <c r="G150" s="78">
        <f>[1]Maths1!J150</f>
        <v>1.6666666666666667</v>
      </c>
      <c r="H150" s="109">
        <f>[1]Maths1!M150</f>
        <v>1</v>
      </c>
      <c r="I150" s="78">
        <f>[1]Phys1!J150</f>
        <v>3.8333333333333335</v>
      </c>
      <c r="J150" s="109">
        <f>[1]Phys1!M150</f>
        <v>1</v>
      </c>
      <c r="K150" s="78">
        <f>[1]Chimie1!J150</f>
        <v>10.25</v>
      </c>
      <c r="L150" s="109">
        <f>[1]Chimie1!M150</f>
        <v>1</v>
      </c>
      <c r="M150" s="110">
        <f>[1]UEF11!P150</f>
        <v>5.25</v>
      </c>
      <c r="N150" s="111">
        <f>[1]UEF11!Q150</f>
        <v>6</v>
      </c>
      <c r="O150" s="112">
        <f>[1]UEF11!S150</f>
        <v>1</v>
      </c>
      <c r="P150" s="79">
        <f>[1]TPPhys1!H150</f>
        <v>10.5</v>
      </c>
      <c r="Q150" s="113">
        <f>[1]TPPhys1!K150</f>
        <v>1</v>
      </c>
      <c r="R150" s="79">
        <f>[1]TPChim1!H150</f>
        <v>12.37</v>
      </c>
      <c r="S150" s="113">
        <f>[1]TPChim1!K150</f>
        <v>1</v>
      </c>
      <c r="T150" s="79">
        <f>[1]BTW!J150</f>
        <v>9</v>
      </c>
      <c r="U150" s="113">
        <f>[1]BTW!M150</f>
        <v>1</v>
      </c>
      <c r="V150" s="114">
        <f>[1]UEM12!P150</f>
        <v>10.391428571428571</v>
      </c>
      <c r="W150" s="111">
        <f>[1]UEM12!Q150</f>
        <v>7</v>
      </c>
      <c r="X150" s="112">
        <f>[1]UEM12!S150</f>
        <v>1</v>
      </c>
      <c r="Y150" s="79">
        <f>'[1]Ph&amp;Ap'!H150</f>
        <v>10</v>
      </c>
      <c r="Z150" s="113">
        <f>'[1]Ph&amp;Ap'!K150</f>
        <v>1</v>
      </c>
      <c r="AA150" s="79">
        <f>[1]Gest!H150</f>
        <v>10</v>
      </c>
      <c r="AB150" s="113">
        <f>[1]Gest!K150</f>
        <v>1</v>
      </c>
      <c r="AC150" s="114">
        <f>[1]UED13!M150</f>
        <v>10</v>
      </c>
      <c r="AD150" s="111">
        <f>[1]UED13!N150</f>
        <v>4</v>
      </c>
      <c r="AE150" s="112">
        <f>[1]UED13!P150</f>
        <v>1</v>
      </c>
      <c r="AF150" s="79">
        <f>[1]TEC1!H150</f>
        <v>10</v>
      </c>
      <c r="AG150" s="114">
        <f>[1]UET14!H150</f>
        <v>10</v>
      </c>
      <c r="AH150" s="111">
        <f>[1]UET14!I150</f>
        <v>1</v>
      </c>
      <c r="AI150" s="112">
        <f>[1]UET14!L150</f>
        <v>1</v>
      </c>
      <c r="AJ150" s="115">
        <f t="shared" si="10"/>
        <v>7.2413333333333334</v>
      </c>
      <c r="AK150" s="116">
        <f t="shared" si="11"/>
        <v>18</v>
      </c>
      <c r="AL150" s="112">
        <f t="shared" si="12"/>
        <v>1</v>
      </c>
      <c r="AM150" s="80" t="str">
        <f t="shared" si="14"/>
        <v xml:space="preserve"> </v>
      </c>
      <c r="AN150" s="117">
        <f t="shared" si="13"/>
        <v>1</v>
      </c>
    </row>
    <row r="151" spans="1:40" ht="13.5" customHeight="1">
      <c r="A151" s="77">
        <v>139</v>
      </c>
      <c r="B151" s="119" t="s">
        <v>375</v>
      </c>
      <c r="C151" s="120" t="s">
        <v>376</v>
      </c>
      <c r="D151" s="121" t="s">
        <v>377</v>
      </c>
      <c r="E151" s="123" t="s">
        <v>46</v>
      </c>
      <c r="F151" s="88">
        <v>8.9803333333333324</v>
      </c>
      <c r="G151" s="78">
        <f>[1]Maths1!J151</f>
        <v>10</v>
      </c>
      <c r="H151" s="109">
        <f>[1]Maths1!M151</f>
        <v>1</v>
      </c>
      <c r="I151" s="78">
        <f>[1]Phys1!J151</f>
        <v>5.833333333333333</v>
      </c>
      <c r="J151" s="109">
        <f>[1]Phys1!M151</f>
        <v>1</v>
      </c>
      <c r="K151" s="78">
        <f>[1]Chimie1!J151</f>
        <v>5.916666666666667</v>
      </c>
      <c r="L151" s="109">
        <f>[1]Chimie1!M151</f>
        <v>1</v>
      </c>
      <c r="M151" s="110">
        <f>[1]UEF11!P151</f>
        <v>7.25</v>
      </c>
      <c r="N151" s="111">
        <f>[1]UEF11!Q151</f>
        <v>6</v>
      </c>
      <c r="O151" s="112">
        <f>[1]UEF11!S151</f>
        <v>1</v>
      </c>
      <c r="P151" s="79">
        <f>[1]TPPhys1!H151</f>
        <v>11.83</v>
      </c>
      <c r="Q151" s="113">
        <f>[1]TPPhys1!K151</f>
        <v>1</v>
      </c>
      <c r="R151" s="79">
        <f>[1]TPChim1!H151</f>
        <v>10.625</v>
      </c>
      <c r="S151" s="113">
        <f>[1]TPChim1!K151</f>
        <v>1</v>
      </c>
      <c r="T151" s="79">
        <f>[1]BTW!J151</f>
        <v>14</v>
      </c>
      <c r="U151" s="113">
        <f>[1]BTW!M151</f>
        <v>1</v>
      </c>
      <c r="V151" s="114">
        <f>[1]UEM12!P151</f>
        <v>12.415714285714285</v>
      </c>
      <c r="W151" s="111">
        <f>[1]UEM12!Q151</f>
        <v>7</v>
      </c>
      <c r="X151" s="112">
        <f>[1]UEM12!S151</f>
        <v>1</v>
      </c>
      <c r="Y151" s="79">
        <f>'[1]Ph&amp;Ap'!H151</f>
        <v>10</v>
      </c>
      <c r="Z151" s="113">
        <f>'[1]Ph&amp;Ap'!K151</f>
        <v>1</v>
      </c>
      <c r="AA151" s="79">
        <f>[1]Gest!H151</f>
        <v>10</v>
      </c>
      <c r="AB151" s="113">
        <f>[1]Gest!K151</f>
        <v>1</v>
      </c>
      <c r="AC151" s="114">
        <f>[1]UED13!M151</f>
        <v>10</v>
      </c>
      <c r="AD151" s="111">
        <f>[1]UED13!N151</f>
        <v>4</v>
      </c>
      <c r="AE151" s="112">
        <f>[1]UED13!P151</f>
        <v>1</v>
      </c>
      <c r="AF151" s="79">
        <f>[1]TEC1!H151</f>
        <v>12</v>
      </c>
      <c r="AG151" s="114">
        <f>[1]UET14!H151</f>
        <v>12</v>
      </c>
      <c r="AH151" s="111">
        <f>[1]UET14!I151</f>
        <v>1</v>
      </c>
      <c r="AI151" s="112">
        <f>[1]UET14!L151</f>
        <v>1</v>
      </c>
      <c r="AJ151" s="115">
        <f t="shared" si="10"/>
        <v>8.9803333333333324</v>
      </c>
      <c r="AK151" s="116">
        <f t="shared" si="11"/>
        <v>18</v>
      </c>
      <c r="AL151" s="112">
        <f t="shared" si="12"/>
        <v>1</v>
      </c>
      <c r="AM151" s="80" t="str">
        <f t="shared" si="14"/>
        <v xml:space="preserve"> </v>
      </c>
      <c r="AN151" s="117">
        <f t="shared" si="13"/>
        <v>1</v>
      </c>
    </row>
    <row r="152" spans="1:40" ht="13.5" customHeight="1">
      <c r="A152" s="77">
        <v>140</v>
      </c>
      <c r="B152" s="108" t="s">
        <v>378</v>
      </c>
      <c r="C152" s="29" t="s">
        <v>379</v>
      </c>
      <c r="D152" s="30" t="s">
        <v>380</v>
      </c>
      <c r="E152" s="85" t="s">
        <v>41</v>
      </c>
      <c r="F152" s="88">
        <v>8.9723333333333333</v>
      </c>
      <c r="G152" s="78">
        <f>[1]Maths1!J152</f>
        <v>11.666666666666666</v>
      </c>
      <c r="H152" s="109">
        <f>[1]Maths1!M152</f>
        <v>1</v>
      </c>
      <c r="I152" s="78">
        <f>[1]Phys1!J152</f>
        <v>8.9499999999999993</v>
      </c>
      <c r="J152" s="109">
        <f>[1]Phys1!M152</f>
        <v>2</v>
      </c>
      <c r="K152" s="78">
        <f>[1]Chimie1!J152</f>
        <v>7.583333333333333</v>
      </c>
      <c r="L152" s="109">
        <f>[1]Chimie1!M152</f>
        <v>2</v>
      </c>
      <c r="M152" s="110">
        <f>[1]UEF11!P152</f>
        <v>9.4</v>
      </c>
      <c r="N152" s="111">
        <f>[1]UEF11!Q152</f>
        <v>6</v>
      </c>
      <c r="O152" s="112">
        <f>[1]UEF11!S152</f>
        <v>2</v>
      </c>
      <c r="P152" s="79">
        <f>[1]TPPhys1!H152</f>
        <v>6.91</v>
      </c>
      <c r="Q152" s="113">
        <f>[1]TPPhys1!K152</f>
        <v>1</v>
      </c>
      <c r="R152" s="79">
        <f>[1]TPChim1!H152</f>
        <v>11.3</v>
      </c>
      <c r="S152" s="113">
        <f>[1]TPChim1!K152</f>
        <v>1</v>
      </c>
      <c r="T152" s="79">
        <f>[1]BTW!J152</f>
        <v>10</v>
      </c>
      <c r="U152" s="113">
        <f>[1]BTW!M152</f>
        <v>1</v>
      </c>
      <c r="V152" s="114">
        <f>[1]UEM12!P152</f>
        <v>9.4885714285714293</v>
      </c>
      <c r="W152" s="111">
        <f>[1]UEM12!Q152</f>
        <v>5</v>
      </c>
      <c r="X152" s="112">
        <f>[1]UEM12!S152</f>
        <v>1</v>
      </c>
      <c r="Y152" s="79">
        <f>'[1]Ph&amp;Ap'!H152</f>
        <v>16.5</v>
      </c>
      <c r="Z152" s="113">
        <f>'[1]Ph&amp;Ap'!K152</f>
        <v>1</v>
      </c>
      <c r="AA152" s="79">
        <f>[1]Gest!H152</f>
        <v>10</v>
      </c>
      <c r="AB152" s="113">
        <f>[1]Gest!K152</f>
        <v>1</v>
      </c>
      <c r="AC152" s="114">
        <f>[1]UED13!M152</f>
        <v>13.25</v>
      </c>
      <c r="AD152" s="111">
        <f>[1]UED13!N152</f>
        <v>4</v>
      </c>
      <c r="AE152" s="112">
        <f>[1]UED13!P152</f>
        <v>1</v>
      </c>
      <c r="AF152" s="79">
        <f>[1]TEC1!H152</f>
        <v>11.25</v>
      </c>
      <c r="AG152" s="114">
        <f>[1]UET14!H152</f>
        <v>11.25</v>
      </c>
      <c r="AH152" s="111">
        <f>[1]UET14!I152</f>
        <v>1</v>
      </c>
      <c r="AI152" s="112">
        <f>[1]UET14!L152</f>
        <v>1</v>
      </c>
      <c r="AJ152" s="115">
        <f t="shared" si="10"/>
        <v>9.9956666666666667</v>
      </c>
      <c r="AK152" s="116">
        <f t="shared" si="11"/>
        <v>30</v>
      </c>
      <c r="AL152" s="112">
        <f t="shared" si="12"/>
        <v>2</v>
      </c>
      <c r="AM152" s="80" t="str">
        <f t="shared" si="14"/>
        <v>S1 validé</v>
      </c>
      <c r="AN152" s="117">
        <f t="shared" si="13"/>
        <v>2</v>
      </c>
    </row>
    <row r="153" spans="1:40" ht="13.5" customHeight="1">
      <c r="A153" s="77">
        <v>141</v>
      </c>
      <c r="B153" s="108" t="s">
        <v>381</v>
      </c>
      <c r="C153" s="29" t="s">
        <v>382</v>
      </c>
      <c r="D153" s="30" t="s">
        <v>383</v>
      </c>
      <c r="E153" s="85" t="s">
        <v>41</v>
      </c>
      <c r="F153" s="88">
        <v>9.5728888888888886</v>
      </c>
      <c r="G153" s="78">
        <f>[1]Maths1!J153</f>
        <v>10</v>
      </c>
      <c r="H153" s="109">
        <f>[1]Maths1!M153</f>
        <v>2</v>
      </c>
      <c r="I153" s="78">
        <f>[1]Phys1!J153</f>
        <v>10</v>
      </c>
      <c r="J153" s="109">
        <f>[1]Phys1!M153</f>
        <v>2</v>
      </c>
      <c r="K153" s="78">
        <f>[1]Chimie1!J153</f>
        <v>8.5</v>
      </c>
      <c r="L153" s="109">
        <f>[1]Chimie1!M153</f>
        <v>1</v>
      </c>
      <c r="M153" s="110">
        <f>[1]UEF11!P153</f>
        <v>9.5</v>
      </c>
      <c r="N153" s="111">
        <f>[1]UEF11!Q153</f>
        <v>12</v>
      </c>
      <c r="O153" s="112">
        <f>[1]UEF11!S153</f>
        <v>2</v>
      </c>
      <c r="P153" s="79">
        <f>[1]TPPhys1!H153</f>
        <v>13.083333333333334</v>
      </c>
      <c r="Q153" s="113">
        <f>[1]TPPhys1!K153</f>
        <v>1</v>
      </c>
      <c r="R153" s="79">
        <f>[1]TPChim1!H153</f>
        <v>13.760000000000002</v>
      </c>
      <c r="S153" s="113">
        <f>[1]TPChim1!K153</f>
        <v>1</v>
      </c>
      <c r="T153" s="79">
        <f>[1]BTW!J153</f>
        <v>10.333333333333334</v>
      </c>
      <c r="U153" s="113">
        <f>[1]BTW!M153</f>
        <v>1</v>
      </c>
      <c r="V153" s="114">
        <f>[1]UEM12!P153</f>
        <v>12.098095238095238</v>
      </c>
      <c r="W153" s="111">
        <f>[1]UEM12!Q153</f>
        <v>7</v>
      </c>
      <c r="X153" s="112">
        <f>[1]UEM12!S153</f>
        <v>1</v>
      </c>
      <c r="Y153" s="79">
        <f>'[1]Ph&amp;Ap'!H153</f>
        <v>11.5</v>
      </c>
      <c r="Z153" s="113">
        <f>'[1]Ph&amp;Ap'!K153</f>
        <v>1</v>
      </c>
      <c r="AA153" s="79">
        <f>[1]Gest!H153</f>
        <v>13</v>
      </c>
      <c r="AB153" s="113">
        <f>[1]Gest!K153</f>
        <v>1</v>
      </c>
      <c r="AC153" s="114">
        <f>[1]UED13!M153</f>
        <v>12.25</v>
      </c>
      <c r="AD153" s="111">
        <f>[1]UED13!N153</f>
        <v>4</v>
      </c>
      <c r="AE153" s="112">
        <f>[1]UED13!P153</f>
        <v>1</v>
      </c>
      <c r="AF153" s="79">
        <f>[1]TEC1!H153</f>
        <v>12.5</v>
      </c>
      <c r="AG153" s="114">
        <f>[1]UET14!H153</f>
        <v>12.5</v>
      </c>
      <c r="AH153" s="111">
        <f>[1]UET14!I153</f>
        <v>1</v>
      </c>
      <c r="AI153" s="112">
        <f>[1]UET14!L153</f>
        <v>1</v>
      </c>
      <c r="AJ153" s="115">
        <f t="shared" si="10"/>
        <v>10.572888888888889</v>
      </c>
      <c r="AK153" s="116">
        <f t="shared" si="11"/>
        <v>30</v>
      </c>
      <c r="AL153" s="112">
        <f t="shared" si="12"/>
        <v>2</v>
      </c>
      <c r="AM153" s="80" t="str">
        <f t="shared" si="14"/>
        <v>S1 validé</v>
      </c>
      <c r="AN153" s="117">
        <f t="shared" si="13"/>
        <v>2</v>
      </c>
    </row>
    <row r="154" spans="1:40" ht="13.5" customHeight="1">
      <c r="A154" s="77">
        <v>142</v>
      </c>
      <c r="B154" s="125">
        <v>123011248</v>
      </c>
      <c r="C154" s="29" t="s">
        <v>437</v>
      </c>
      <c r="D154" s="30" t="s">
        <v>79</v>
      </c>
      <c r="E154" s="85" t="s">
        <v>68</v>
      </c>
      <c r="F154" s="88">
        <v>7.0030000000000001</v>
      </c>
      <c r="G154" s="78">
        <f>[1]Maths1!J154</f>
        <v>9.6999999999999993</v>
      </c>
      <c r="H154" s="109">
        <f>[1]Maths1!M154</f>
        <v>2</v>
      </c>
      <c r="I154" s="78">
        <f>[1]Phys1!J154</f>
        <v>10</v>
      </c>
      <c r="J154" s="109">
        <f>[1]Phys1!M154</f>
        <v>2</v>
      </c>
      <c r="K154" s="78">
        <f>[1]Chimie1!J154</f>
        <v>10</v>
      </c>
      <c r="L154" s="109">
        <f>[1]Chimie1!M154</f>
        <v>2</v>
      </c>
      <c r="M154" s="110">
        <f>[1]UEF11!P154</f>
        <v>9.9</v>
      </c>
      <c r="N154" s="111">
        <f>[1]UEF11!Q154</f>
        <v>12</v>
      </c>
      <c r="O154" s="112">
        <f>[1]UEF11!S154</f>
        <v>2</v>
      </c>
      <c r="P154" s="79">
        <f>[1]TPPhys1!H154</f>
        <v>10.67</v>
      </c>
      <c r="Q154" s="113">
        <f>[1]TPPhys1!K154</f>
        <v>1</v>
      </c>
      <c r="R154" s="79">
        <f>[1]TPChim1!H154</f>
        <v>8.625</v>
      </c>
      <c r="S154" s="113">
        <f>[1]TPChim1!K154</f>
        <v>1</v>
      </c>
      <c r="T154" s="79">
        <f>[1]BTW!J154</f>
        <v>10.833333333333334</v>
      </c>
      <c r="U154" s="113">
        <f>[1]BTW!M154</f>
        <v>1</v>
      </c>
      <c r="V154" s="114">
        <f>[1]UEM12!P154</f>
        <v>10.155714285714286</v>
      </c>
      <c r="W154" s="111">
        <f>[1]UEM12!Q154</f>
        <v>7</v>
      </c>
      <c r="X154" s="112">
        <f>[1]UEM12!S154</f>
        <v>1</v>
      </c>
      <c r="Y154" s="79">
        <f>'[1]Ph&amp;Ap'!H154</f>
        <v>18.5</v>
      </c>
      <c r="Z154" s="113">
        <f>'[1]Ph&amp;Ap'!K154</f>
        <v>1</v>
      </c>
      <c r="AA154" s="79">
        <f>[1]Gest!H154</f>
        <v>10</v>
      </c>
      <c r="AB154" s="113">
        <f>[1]Gest!K154</f>
        <v>1</v>
      </c>
      <c r="AC154" s="114">
        <f>[1]UED13!M154</f>
        <v>14.25</v>
      </c>
      <c r="AD154" s="111">
        <f>[1]UED13!N154</f>
        <v>4</v>
      </c>
      <c r="AE154" s="112">
        <f>[1]UED13!P154</f>
        <v>1</v>
      </c>
      <c r="AF154" s="79">
        <f>[1]TEC1!H154</f>
        <v>10</v>
      </c>
      <c r="AG154" s="114">
        <f>[1]UET14!H154</f>
        <v>10</v>
      </c>
      <c r="AH154" s="111">
        <f>[1]UET14!I154</f>
        <v>1</v>
      </c>
      <c r="AI154" s="112">
        <f>[1]UET14!L154</f>
        <v>1</v>
      </c>
      <c r="AJ154" s="115">
        <f t="shared" si="10"/>
        <v>10.543000000000001</v>
      </c>
      <c r="AK154" s="116">
        <f t="shared" si="11"/>
        <v>30</v>
      </c>
      <c r="AL154" s="112">
        <f t="shared" si="12"/>
        <v>2</v>
      </c>
      <c r="AM154" s="80" t="str">
        <f t="shared" si="14"/>
        <v>S1 validé</v>
      </c>
      <c r="AN154" s="117">
        <f t="shared" si="13"/>
        <v>2</v>
      </c>
    </row>
    <row r="155" spans="1:40" ht="13.5" customHeight="1">
      <c r="A155" s="77">
        <v>143</v>
      </c>
      <c r="B155" s="125">
        <v>123011904</v>
      </c>
      <c r="C155" s="29" t="s">
        <v>384</v>
      </c>
      <c r="D155" s="30" t="s">
        <v>385</v>
      </c>
      <c r="E155" s="35" t="s">
        <v>33</v>
      </c>
      <c r="F155" s="88">
        <v>8.4916666666666671</v>
      </c>
      <c r="G155" s="78">
        <f>[1]Maths1!J155</f>
        <v>10</v>
      </c>
      <c r="H155" s="109">
        <f>[1]Maths1!M155</f>
        <v>1</v>
      </c>
      <c r="I155" s="78">
        <f>[1]Phys1!J155</f>
        <v>2.6666666666666665</v>
      </c>
      <c r="J155" s="109">
        <f>[1]Phys1!M155</f>
        <v>1</v>
      </c>
      <c r="K155" s="78">
        <f>[1]Chimie1!J155</f>
        <v>8.1666666666666661</v>
      </c>
      <c r="L155" s="109">
        <f>[1]Chimie1!M155</f>
        <v>1</v>
      </c>
      <c r="M155" s="110">
        <f>[1]UEF11!P155</f>
        <v>6.9444444444444446</v>
      </c>
      <c r="N155" s="111">
        <f>[1]UEF11!Q155</f>
        <v>6</v>
      </c>
      <c r="O155" s="112">
        <f>[1]UEF11!S155</f>
        <v>1</v>
      </c>
      <c r="P155" s="79">
        <f>[1]TPPhys1!H155</f>
        <v>12</v>
      </c>
      <c r="Q155" s="113">
        <f>[1]TPPhys1!K155</f>
        <v>1</v>
      </c>
      <c r="R155" s="79">
        <f>[1]TPChim1!H155</f>
        <v>14.75</v>
      </c>
      <c r="S155" s="113">
        <f>[1]TPChim1!K155</f>
        <v>1</v>
      </c>
      <c r="T155" s="79">
        <f>[1]BTW!J155</f>
        <v>6.666666666666667</v>
      </c>
      <c r="U155" s="113">
        <f>[1]BTW!M155</f>
        <v>1</v>
      </c>
      <c r="V155" s="114">
        <f>[1]UEM12!P155</f>
        <v>10.5</v>
      </c>
      <c r="W155" s="111">
        <f>[1]UEM12!Q155</f>
        <v>7</v>
      </c>
      <c r="X155" s="112">
        <f>[1]UEM12!S155</f>
        <v>1</v>
      </c>
      <c r="Y155" s="79">
        <f>'[1]Ph&amp;Ap'!H155</f>
        <v>13</v>
      </c>
      <c r="Z155" s="113">
        <f>'[1]Ph&amp;Ap'!K155</f>
        <v>1</v>
      </c>
      <c r="AA155" s="79">
        <f>[1]Gest!H155</f>
        <v>10</v>
      </c>
      <c r="AB155" s="113">
        <f>[1]Gest!K155</f>
        <v>1</v>
      </c>
      <c r="AC155" s="114">
        <f>[1]UED13!M155</f>
        <v>11.5</v>
      </c>
      <c r="AD155" s="111">
        <f>[1]UED13!N155</f>
        <v>4</v>
      </c>
      <c r="AE155" s="112">
        <f>[1]UED13!P155</f>
        <v>1</v>
      </c>
      <c r="AF155" s="79">
        <f>[1]TEC1!H155</f>
        <v>10.25</v>
      </c>
      <c r="AG155" s="114">
        <f>[1]UET14!H155</f>
        <v>10.25</v>
      </c>
      <c r="AH155" s="111">
        <f>[1]UET14!I155</f>
        <v>1</v>
      </c>
      <c r="AI155" s="112">
        <f>[1]UET14!L155</f>
        <v>1</v>
      </c>
      <c r="AJ155" s="115">
        <f t="shared" si="10"/>
        <v>8.4916666666666671</v>
      </c>
      <c r="AK155" s="116">
        <f t="shared" si="11"/>
        <v>18</v>
      </c>
      <c r="AL155" s="112">
        <f t="shared" si="12"/>
        <v>1</v>
      </c>
      <c r="AM155" s="80" t="str">
        <f t="shared" si="14"/>
        <v xml:space="preserve"> </v>
      </c>
      <c r="AN155" s="117">
        <f t="shared" si="13"/>
        <v>1</v>
      </c>
    </row>
    <row r="156" spans="1:40" ht="13.5" customHeight="1">
      <c r="A156" s="77">
        <v>144</v>
      </c>
      <c r="B156" s="108" t="s">
        <v>386</v>
      </c>
      <c r="C156" s="29" t="s">
        <v>387</v>
      </c>
      <c r="D156" s="30" t="s">
        <v>43</v>
      </c>
      <c r="E156" s="85" t="s">
        <v>41</v>
      </c>
      <c r="F156" s="88">
        <v>8.6583333333333332</v>
      </c>
      <c r="G156" s="78">
        <f>[1]Maths1!J156</f>
        <v>11.666666666666666</v>
      </c>
      <c r="H156" s="109">
        <f>[1]Maths1!M156</f>
        <v>1</v>
      </c>
      <c r="I156" s="78">
        <f>[1]Phys1!J156</f>
        <v>10</v>
      </c>
      <c r="J156" s="109">
        <f>[1]Phys1!M156</f>
        <v>2</v>
      </c>
      <c r="K156" s="78">
        <f>[1]Chimie1!J156</f>
        <v>6.8</v>
      </c>
      <c r="L156" s="109">
        <f>[1]Chimie1!M156</f>
        <v>2</v>
      </c>
      <c r="M156" s="110">
        <f>[1]UEF11!P156</f>
        <v>9.4888888888888889</v>
      </c>
      <c r="N156" s="111">
        <f>[1]UEF11!Q156</f>
        <v>12</v>
      </c>
      <c r="O156" s="112">
        <f>[1]UEF11!S156</f>
        <v>2</v>
      </c>
      <c r="P156" s="79">
        <f>[1]TPPhys1!H156</f>
        <v>8.16</v>
      </c>
      <c r="Q156" s="113">
        <f>[1]TPPhys1!K156</f>
        <v>1</v>
      </c>
      <c r="R156" s="79">
        <f>[1]TPChim1!H156</f>
        <v>11.75</v>
      </c>
      <c r="S156" s="113">
        <f>[1]TPChim1!K156</f>
        <v>1</v>
      </c>
      <c r="T156" s="79">
        <f>[1]BTW!J156</f>
        <v>10.06</v>
      </c>
      <c r="U156" s="113">
        <f>[1]BTW!M156</f>
        <v>1</v>
      </c>
      <c r="V156" s="114">
        <f>[1]UEM12!P156</f>
        <v>10</v>
      </c>
      <c r="W156" s="111">
        <f>[1]UEM12!Q156</f>
        <v>7</v>
      </c>
      <c r="X156" s="112">
        <f>[1]UEM12!S156</f>
        <v>1</v>
      </c>
      <c r="Y156" s="79">
        <f>'[1]Ph&amp;Ap'!H156</f>
        <v>13.5</v>
      </c>
      <c r="Z156" s="113">
        <f>'[1]Ph&amp;Ap'!K156</f>
        <v>1</v>
      </c>
      <c r="AA156" s="79">
        <f>[1]Gest!H156</f>
        <v>12.5</v>
      </c>
      <c r="AB156" s="113">
        <f>[1]Gest!K156</f>
        <v>1</v>
      </c>
      <c r="AC156" s="114">
        <f>[1]UED13!M156</f>
        <v>13</v>
      </c>
      <c r="AD156" s="111">
        <f>[1]UED13!N156</f>
        <v>4</v>
      </c>
      <c r="AE156" s="112">
        <f>[1]UED13!P156</f>
        <v>1</v>
      </c>
      <c r="AF156" s="79">
        <f>[1]TEC1!H156</f>
        <v>10.75</v>
      </c>
      <c r="AG156" s="114">
        <f>[1]UET14!H156</f>
        <v>10.75</v>
      </c>
      <c r="AH156" s="111">
        <f>[1]UET14!I156</f>
        <v>1</v>
      </c>
      <c r="AI156" s="112">
        <f>[1]UET14!L156</f>
        <v>1</v>
      </c>
      <c r="AJ156" s="115">
        <f t="shared" si="10"/>
        <v>10.118333333333334</v>
      </c>
      <c r="AK156" s="116">
        <f t="shared" si="11"/>
        <v>30</v>
      </c>
      <c r="AL156" s="112">
        <f t="shared" si="12"/>
        <v>2</v>
      </c>
      <c r="AM156" s="80" t="str">
        <f t="shared" si="14"/>
        <v>S1 validé</v>
      </c>
      <c r="AN156" s="117">
        <f t="shared" si="13"/>
        <v>2</v>
      </c>
    </row>
    <row r="157" spans="1:40" ht="13.5" customHeight="1">
      <c r="A157" s="77">
        <v>145</v>
      </c>
      <c r="B157" s="108" t="s">
        <v>388</v>
      </c>
      <c r="C157" s="29" t="s">
        <v>389</v>
      </c>
      <c r="D157" s="30" t="s">
        <v>390</v>
      </c>
      <c r="E157" s="35" t="s">
        <v>33</v>
      </c>
      <c r="F157" s="88">
        <v>9.8003333333333327</v>
      </c>
      <c r="G157" s="78">
        <f>[1]Maths1!J157</f>
        <v>11.833333333333334</v>
      </c>
      <c r="H157" s="109">
        <f>[1]Maths1!M157</f>
        <v>1</v>
      </c>
      <c r="I157" s="78">
        <f>[1]Phys1!J157</f>
        <v>10.833333333333334</v>
      </c>
      <c r="J157" s="109">
        <f>[1]Phys1!M157</f>
        <v>1</v>
      </c>
      <c r="K157" s="78">
        <f>[1]Chimie1!J157</f>
        <v>7.833333333333333</v>
      </c>
      <c r="L157" s="109">
        <f>[1]Chimie1!M157</f>
        <v>1</v>
      </c>
      <c r="M157" s="110">
        <f>[1]UEF11!P157</f>
        <v>10.166666666666666</v>
      </c>
      <c r="N157" s="111">
        <f>[1]UEF11!Q157</f>
        <v>18</v>
      </c>
      <c r="O157" s="112">
        <f>[1]UEF11!S157</f>
        <v>1</v>
      </c>
      <c r="P157" s="79">
        <f>[1]TPPhys1!H157</f>
        <v>10</v>
      </c>
      <c r="Q157" s="113">
        <f>[1]TPPhys1!K157</f>
        <v>1</v>
      </c>
      <c r="R157" s="79">
        <f>[1]TPChim1!H157</f>
        <v>16.130000000000003</v>
      </c>
      <c r="S157" s="113">
        <f>[1]TPChim1!K157</f>
        <v>1</v>
      </c>
      <c r="T157" s="79">
        <f>[1]BTW!J157</f>
        <v>7.333333333333333</v>
      </c>
      <c r="U157" s="113">
        <f>[1]BTW!M157</f>
        <v>1</v>
      </c>
      <c r="V157" s="114">
        <f>[1]UEM12!P157</f>
        <v>10.608571428571429</v>
      </c>
      <c r="W157" s="111">
        <f>[1]UEM12!Q157</f>
        <v>7</v>
      </c>
      <c r="X157" s="112">
        <f>[1]UEM12!S157</f>
        <v>1</v>
      </c>
      <c r="Y157" s="79">
        <f>'[1]Ph&amp;Ap'!H157</f>
        <v>10.5</v>
      </c>
      <c r="Z157" s="113">
        <f>'[1]Ph&amp;Ap'!K157</f>
        <v>1</v>
      </c>
      <c r="AA157" s="79">
        <f>[1]Gest!H157</f>
        <v>5</v>
      </c>
      <c r="AB157" s="113">
        <f>[1]Gest!K157</f>
        <v>1</v>
      </c>
      <c r="AC157" s="114">
        <f>[1]UED13!M157</f>
        <v>7.75</v>
      </c>
      <c r="AD157" s="111">
        <f>[1]UED13!N157</f>
        <v>2</v>
      </c>
      <c r="AE157" s="112">
        <f>[1]UED13!P157</f>
        <v>1</v>
      </c>
      <c r="AF157" s="79">
        <f>[1]TEC1!H157</f>
        <v>5.75</v>
      </c>
      <c r="AG157" s="114">
        <f>[1]UET14!H157</f>
        <v>5.75</v>
      </c>
      <c r="AH157" s="111">
        <f>[1]UET14!I157</f>
        <v>0</v>
      </c>
      <c r="AI157" s="112">
        <f>[1]UET14!L157</f>
        <v>1</v>
      </c>
      <c r="AJ157" s="115">
        <f t="shared" si="10"/>
        <v>9.8003333333333327</v>
      </c>
      <c r="AK157" s="116">
        <f t="shared" si="11"/>
        <v>27</v>
      </c>
      <c r="AL157" s="112">
        <f t="shared" si="12"/>
        <v>1</v>
      </c>
      <c r="AM157" s="80" t="str">
        <f t="shared" si="14"/>
        <v xml:space="preserve"> </v>
      </c>
      <c r="AN157" s="117">
        <f t="shared" si="13"/>
        <v>1</v>
      </c>
    </row>
    <row r="158" spans="1:40" ht="13.5" customHeight="1">
      <c r="A158" s="77">
        <v>146</v>
      </c>
      <c r="B158" s="108">
        <v>123004078</v>
      </c>
      <c r="C158" s="29" t="s">
        <v>391</v>
      </c>
      <c r="D158" s="30" t="s">
        <v>392</v>
      </c>
      <c r="E158" s="35" t="s">
        <v>240</v>
      </c>
      <c r="F158" s="88">
        <v>9.833111111111112</v>
      </c>
      <c r="G158" s="78">
        <f>[1]Maths1!J158</f>
        <v>10</v>
      </c>
      <c r="H158" s="109">
        <f>[1]Maths1!M158</f>
        <v>1</v>
      </c>
      <c r="I158" s="78">
        <f>[1]Phys1!J158</f>
        <v>5.583333333333333</v>
      </c>
      <c r="J158" s="109">
        <f>[1]Phys1!M158</f>
        <v>1</v>
      </c>
      <c r="K158" s="78">
        <f>[1]Chimie1!J158</f>
        <v>10</v>
      </c>
      <c r="L158" s="109">
        <f>[1]Chimie1!M158</f>
        <v>1</v>
      </c>
      <c r="M158" s="110">
        <f>[1]UEF11!P158</f>
        <v>8.5277777777777768</v>
      </c>
      <c r="N158" s="111">
        <f>[1]UEF11!Q158</f>
        <v>12</v>
      </c>
      <c r="O158" s="112">
        <f>[1]UEF11!S158</f>
        <v>1</v>
      </c>
      <c r="P158" s="79">
        <f>[1]TPPhys1!H158</f>
        <v>12.746666666666666</v>
      </c>
      <c r="Q158" s="113">
        <f>[1]TPPhys1!K158</f>
        <v>1</v>
      </c>
      <c r="R158" s="79">
        <f>[1]TPChim1!H158</f>
        <v>13.875</v>
      </c>
      <c r="S158" s="113">
        <f>[1]TPChim1!K158</f>
        <v>1</v>
      </c>
      <c r="T158" s="79">
        <f>[1]BTW!J158</f>
        <v>11.833333333333334</v>
      </c>
      <c r="U158" s="113">
        <f>[1]BTW!M158</f>
        <v>1</v>
      </c>
      <c r="V158" s="114">
        <f>[1]UEM12!P158</f>
        <v>12.677619047619048</v>
      </c>
      <c r="W158" s="111">
        <f>[1]UEM12!Q158</f>
        <v>7</v>
      </c>
      <c r="X158" s="112">
        <f>[1]UEM12!S158</f>
        <v>1</v>
      </c>
      <c r="Y158" s="79">
        <f>'[1]Ph&amp;Ap'!H158</f>
        <v>11.5</v>
      </c>
      <c r="Z158" s="113">
        <f>'[1]Ph&amp;Ap'!K158</f>
        <v>1</v>
      </c>
      <c r="AA158" s="79">
        <f>[1]Gest!H158</f>
        <v>10</v>
      </c>
      <c r="AB158" s="113">
        <f>[1]Gest!K158</f>
        <v>1</v>
      </c>
      <c r="AC158" s="114">
        <f>[1]UED13!M158</f>
        <v>10.75</v>
      </c>
      <c r="AD158" s="111">
        <f>[1]UED13!N158</f>
        <v>4</v>
      </c>
      <c r="AE158" s="112">
        <f>[1]UED13!P158</f>
        <v>1</v>
      </c>
      <c r="AF158" s="79">
        <f>[1]TEC1!H158</f>
        <v>15.75</v>
      </c>
      <c r="AG158" s="114">
        <f>[1]UET14!H158</f>
        <v>15.75</v>
      </c>
      <c r="AH158" s="111">
        <f>[1]UET14!I158</f>
        <v>1</v>
      </c>
      <c r="AI158" s="112">
        <f>[1]UET14!L158</f>
        <v>1</v>
      </c>
      <c r="AJ158" s="115">
        <f t="shared" si="10"/>
        <v>10.033111111111111</v>
      </c>
      <c r="AK158" s="116">
        <f t="shared" si="11"/>
        <v>30</v>
      </c>
      <c r="AL158" s="112">
        <f t="shared" si="12"/>
        <v>1</v>
      </c>
      <c r="AM158" s="80" t="str">
        <f t="shared" si="14"/>
        <v>S1 validé</v>
      </c>
      <c r="AN158" s="117">
        <f t="shared" si="13"/>
        <v>1</v>
      </c>
    </row>
    <row r="159" spans="1:40" ht="13.5" customHeight="1">
      <c r="A159" s="77">
        <v>147</v>
      </c>
      <c r="B159" s="125" t="s">
        <v>393</v>
      </c>
      <c r="C159" s="29" t="s">
        <v>394</v>
      </c>
      <c r="D159" s="30" t="s">
        <v>395</v>
      </c>
      <c r="E159" s="85" t="s">
        <v>80</v>
      </c>
      <c r="F159" s="88">
        <v>8.42</v>
      </c>
      <c r="G159" s="78">
        <f>[1]Maths1!J159</f>
        <v>7.5</v>
      </c>
      <c r="H159" s="109">
        <f>[1]Maths1!M159</f>
        <v>1</v>
      </c>
      <c r="I159" s="78">
        <f>[1]Phys1!J159</f>
        <v>4.833333333333333</v>
      </c>
      <c r="J159" s="109">
        <f>[1]Phys1!M159</f>
        <v>1</v>
      </c>
      <c r="K159" s="78">
        <f>[1]Chimie1!J159</f>
        <v>7.166666666666667</v>
      </c>
      <c r="L159" s="109">
        <f>[1]Chimie1!M159</f>
        <v>1</v>
      </c>
      <c r="M159" s="110">
        <f>[1]UEF11!P159</f>
        <v>6.5</v>
      </c>
      <c r="N159" s="111">
        <f>[1]UEF11!Q159</f>
        <v>0</v>
      </c>
      <c r="O159" s="112">
        <f>[1]UEF11!S159</f>
        <v>1</v>
      </c>
      <c r="P159" s="79">
        <f>[1]TPPhys1!H159</f>
        <v>9.620000000000001</v>
      </c>
      <c r="Q159" s="113">
        <f>[1]TPPhys1!K159</f>
        <v>1</v>
      </c>
      <c r="R159" s="79">
        <f>[1]TPChim1!H159</f>
        <v>12.43</v>
      </c>
      <c r="S159" s="113">
        <f>[1]TPChim1!K159</f>
        <v>1</v>
      </c>
      <c r="T159" s="79">
        <f>[1]BTW!J159</f>
        <v>11.083333333333334</v>
      </c>
      <c r="U159" s="113">
        <f>[1]BTW!M159</f>
        <v>1</v>
      </c>
      <c r="V159" s="114">
        <f>[1]UEM12!P159</f>
        <v>11.049999999999999</v>
      </c>
      <c r="W159" s="111">
        <f>[1]UEM12!Q159</f>
        <v>7</v>
      </c>
      <c r="X159" s="112">
        <f>[1]UEM12!S159</f>
        <v>1</v>
      </c>
      <c r="Y159" s="79">
        <f>'[1]Ph&amp;Ap'!H159</f>
        <v>5</v>
      </c>
      <c r="Z159" s="113">
        <f>'[1]Ph&amp;Ap'!K159</f>
        <v>1</v>
      </c>
      <c r="AA159" s="79">
        <f>[1]Gest!H159</f>
        <v>16.5</v>
      </c>
      <c r="AB159" s="113">
        <f>[1]Gest!K159</f>
        <v>1</v>
      </c>
      <c r="AC159" s="114">
        <f>[1]UED13!M159</f>
        <v>10.75</v>
      </c>
      <c r="AD159" s="111">
        <f>[1]UED13!N159</f>
        <v>4</v>
      </c>
      <c r="AE159" s="112">
        <f>[1]UED13!P159</f>
        <v>1</v>
      </c>
      <c r="AF159" s="79">
        <f>[1]TEC1!H159</f>
        <v>15.25</v>
      </c>
      <c r="AG159" s="114">
        <f>[1]UET14!H159</f>
        <v>15.25</v>
      </c>
      <c r="AH159" s="111">
        <f>[1]UET14!I159</f>
        <v>1</v>
      </c>
      <c r="AI159" s="112">
        <f>[1]UET14!L159</f>
        <v>1</v>
      </c>
      <c r="AJ159" s="115">
        <f t="shared" si="10"/>
        <v>8.42</v>
      </c>
      <c r="AK159" s="116">
        <f t="shared" si="11"/>
        <v>12</v>
      </c>
      <c r="AL159" s="112">
        <f t="shared" si="12"/>
        <v>1</v>
      </c>
      <c r="AM159" s="80" t="str">
        <f t="shared" si="14"/>
        <v xml:space="preserve"> </v>
      </c>
      <c r="AN159" s="117">
        <f t="shared" si="13"/>
        <v>1</v>
      </c>
    </row>
    <row r="160" spans="1:40" ht="13.5" customHeight="1">
      <c r="A160" s="77">
        <v>148</v>
      </c>
      <c r="B160" s="108" t="s">
        <v>440</v>
      </c>
      <c r="C160" s="29" t="s">
        <v>441</v>
      </c>
      <c r="D160" s="30" t="s">
        <v>123</v>
      </c>
      <c r="E160" s="85" t="s">
        <v>442</v>
      </c>
      <c r="F160" s="88">
        <v>8.9286666666666665</v>
      </c>
      <c r="G160" s="78">
        <f>[1]Maths1!J160</f>
        <v>4.666666666666667</v>
      </c>
      <c r="H160" s="109">
        <f>[1]Maths1!M160</f>
        <v>2</v>
      </c>
      <c r="I160" s="78">
        <f>[1]Phys1!J160</f>
        <v>5</v>
      </c>
      <c r="J160" s="109">
        <f>[1]Phys1!M160</f>
        <v>2</v>
      </c>
      <c r="K160" s="78">
        <f>[1]Chimie1!J160</f>
        <v>10.166666666666666</v>
      </c>
      <c r="L160" s="109">
        <f>[1]Chimie1!M160</f>
        <v>1</v>
      </c>
      <c r="M160" s="110">
        <f>[1]UEF11!P160</f>
        <v>6.6111111111111116</v>
      </c>
      <c r="N160" s="111">
        <f>[1]UEF11!Q160</f>
        <v>6</v>
      </c>
      <c r="O160" s="112">
        <f>[1]UEF11!S160</f>
        <v>2</v>
      </c>
      <c r="P160" s="79">
        <f>[1]TPPhys1!H160</f>
        <v>13.25</v>
      </c>
      <c r="Q160" s="113">
        <f>[1]TPPhys1!K160</f>
        <v>1</v>
      </c>
      <c r="R160" s="79">
        <f>[1]TPChim1!H160</f>
        <v>16.18</v>
      </c>
      <c r="S160" s="113">
        <f>[1]TPChim1!K160</f>
        <v>1</v>
      </c>
      <c r="T160" s="79">
        <f>[1]BTW!J160</f>
        <v>10.333333333333334</v>
      </c>
      <c r="U160" s="113">
        <f>[1]BTW!M160</f>
        <v>1</v>
      </c>
      <c r="V160" s="114">
        <f>[1]UEM12!P160</f>
        <v>12.837142857142856</v>
      </c>
      <c r="W160" s="111">
        <f>[1]UEM12!Q160</f>
        <v>7</v>
      </c>
      <c r="X160" s="112">
        <f>[1]UEM12!S160</f>
        <v>1</v>
      </c>
      <c r="Y160" s="79">
        <f>'[1]Ph&amp;Ap'!H160</f>
        <v>15</v>
      </c>
      <c r="Z160" s="113">
        <f>'[1]Ph&amp;Ap'!K160</f>
        <v>1</v>
      </c>
      <c r="AA160" s="79">
        <f>[1]Gest!H160</f>
        <v>11</v>
      </c>
      <c r="AB160" s="113">
        <f>[1]Gest!K160</f>
        <v>1</v>
      </c>
      <c r="AC160" s="114">
        <f>[1]UED13!M160</f>
        <v>13</v>
      </c>
      <c r="AD160" s="111">
        <f>[1]UED13!N160</f>
        <v>4</v>
      </c>
      <c r="AE160" s="112">
        <f>[1]UED13!P160</f>
        <v>1</v>
      </c>
      <c r="AF160" s="79">
        <f>[1]TEC1!H160</f>
        <v>15</v>
      </c>
      <c r="AG160" s="114">
        <f>[1]UET14!H160</f>
        <v>15</v>
      </c>
      <c r="AH160" s="111">
        <f>[1]UET14!I160</f>
        <v>1</v>
      </c>
      <c r="AI160" s="112">
        <f>[1]UET14!L160</f>
        <v>1</v>
      </c>
      <c r="AJ160" s="115">
        <f t="shared" si="10"/>
        <v>9.195333333333334</v>
      </c>
      <c r="AK160" s="116">
        <f t="shared" si="11"/>
        <v>18</v>
      </c>
      <c r="AL160" s="112">
        <f t="shared" si="12"/>
        <v>2</v>
      </c>
      <c r="AM160" s="80" t="str">
        <f t="shared" si="14"/>
        <v xml:space="preserve"> </v>
      </c>
      <c r="AN160" s="117">
        <f t="shared" si="13"/>
        <v>2</v>
      </c>
    </row>
    <row r="161" spans="1:40" ht="13.5" customHeight="1">
      <c r="A161" s="77">
        <v>149</v>
      </c>
      <c r="B161" s="125">
        <v>123003001</v>
      </c>
      <c r="C161" s="29" t="s">
        <v>396</v>
      </c>
      <c r="D161" s="30" t="s">
        <v>32</v>
      </c>
      <c r="E161" s="85" t="s">
        <v>160</v>
      </c>
      <c r="F161" s="88">
        <v>8.9280000000000008</v>
      </c>
      <c r="G161" s="78">
        <f>[1]Maths1!J161</f>
        <v>10</v>
      </c>
      <c r="H161" s="109">
        <f>[1]Maths1!M161</f>
        <v>1</v>
      </c>
      <c r="I161" s="78">
        <f>[1]Phys1!J161</f>
        <v>6.75</v>
      </c>
      <c r="J161" s="109">
        <f>[1]Phys1!M161</f>
        <v>2</v>
      </c>
      <c r="K161" s="78">
        <f>[1]Chimie1!J161</f>
        <v>11.5</v>
      </c>
      <c r="L161" s="109">
        <f>[1]Chimie1!M161</f>
        <v>2</v>
      </c>
      <c r="M161" s="110">
        <f>[1]UEF11!P161</f>
        <v>9.4166666666666661</v>
      </c>
      <c r="N161" s="111">
        <f>[1]UEF11!Q161</f>
        <v>12</v>
      </c>
      <c r="O161" s="112">
        <f>[1]UEF11!S161</f>
        <v>2</v>
      </c>
      <c r="P161" s="79">
        <f>[1]TPPhys1!H161</f>
        <v>11.5</v>
      </c>
      <c r="Q161" s="113">
        <f>[1]TPPhys1!K161</f>
        <v>1</v>
      </c>
      <c r="R161" s="79">
        <f>[1]TPChim1!H161</f>
        <v>13.5</v>
      </c>
      <c r="S161" s="113">
        <f>[1]TPChim1!K161</f>
        <v>1</v>
      </c>
      <c r="T161" s="79">
        <f>[1]BTW!J161</f>
        <v>9.5</v>
      </c>
      <c r="U161" s="113">
        <f>[1]BTW!M161</f>
        <v>1</v>
      </c>
      <c r="V161" s="114">
        <f>[1]UEM12!P161</f>
        <v>11.214285714285714</v>
      </c>
      <c r="W161" s="111">
        <f>[1]UEM12!Q161</f>
        <v>7</v>
      </c>
      <c r="X161" s="112">
        <f>[1]UEM12!S161</f>
        <v>1</v>
      </c>
      <c r="Y161" s="79">
        <f>'[1]Ph&amp;Ap'!H161</f>
        <v>10.5</v>
      </c>
      <c r="Z161" s="113">
        <f>'[1]Ph&amp;Ap'!K161</f>
        <v>1</v>
      </c>
      <c r="AA161" s="79">
        <f>[1]Gest!H161</f>
        <v>10</v>
      </c>
      <c r="AB161" s="113">
        <f>[1]Gest!K161</f>
        <v>1</v>
      </c>
      <c r="AC161" s="114">
        <f>[1]UED13!M161</f>
        <v>10.25</v>
      </c>
      <c r="AD161" s="111">
        <f>[1]UED13!N161</f>
        <v>4</v>
      </c>
      <c r="AE161" s="112">
        <f>[1]UED13!P161</f>
        <v>1</v>
      </c>
      <c r="AF161" s="79">
        <f>[1]TEC1!H161</f>
        <v>10.5</v>
      </c>
      <c r="AG161" s="114">
        <f>[1]UET14!H161</f>
        <v>10.5</v>
      </c>
      <c r="AH161" s="111">
        <f>[1]UET14!I161</f>
        <v>1</v>
      </c>
      <c r="AI161" s="112">
        <f>[1]UET14!L161</f>
        <v>1</v>
      </c>
      <c r="AJ161" s="115">
        <f t="shared" si="10"/>
        <v>9.9833333333333325</v>
      </c>
      <c r="AK161" s="116">
        <f t="shared" si="11"/>
        <v>24</v>
      </c>
      <c r="AL161" s="112">
        <f t="shared" si="12"/>
        <v>2</v>
      </c>
      <c r="AM161" s="80" t="str">
        <f t="shared" si="14"/>
        <v xml:space="preserve"> </v>
      </c>
      <c r="AN161" s="117">
        <f t="shared" si="13"/>
        <v>2</v>
      </c>
    </row>
    <row r="162" spans="1:40" ht="13.5" customHeight="1">
      <c r="A162" s="77">
        <v>150</v>
      </c>
      <c r="B162" s="119" t="s">
        <v>397</v>
      </c>
      <c r="C162" s="120" t="s">
        <v>398</v>
      </c>
      <c r="D162" s="121" t="s">
        <v>257</v>
      </c>
      <c r="E162" s="35" t="s">
        <v>33</v>
      </c>
      <c r="F162" s="88">
        <v>8.6314999999999991</v>
      </c>
      <c r="G162" s="78">
        <f>[1]Maths1!J162</f>
        <v>9.5500000000000007</v>
      </c>
      <c r="H162" s="109">
        <f>[1]Maths1!M162</f>
        <v>2</v>
      </c>
      <c r="I162" s="78">
        <f>[1]Phys1!J162</f>
        <v>6</v>
      </c>
      <c r="J162" s="109">
        <f>[1]Phys1!M162</f>
        <v>2</v>
      </c>
      <c r="K162" s="78">
        <f>[1]Chimie1!J162</f>
        <v>10.5</v>
      </c>
      <c r="L162" s="109">
        <f>[1]Chimie1!M162</f>
        <v>1</v>
      </c>
      <c r="M162" s="110">
        <f>[1]UEF11!P162</f>
        <v>8.6833333333333336</v>
      </c>
      <c r="N162" s="111">
        <f>[1]UEF11!Q162</f>
        <v>6</v>
      </c>
      <c r="O162" s="112">
        <f>[1]UEF11!S162</f>
        <v>2</v>
      </c>
      <c r="P162" s="79">
        <f>[1]TPPhys1!H162</f>
        <v>10.66</v>
      </c>
      <c r="Q162" s="113">
        <f>[1]TPPhys1!K162</f>
        <v>1</v>
      </c>
      <c r="R162" s="79">
        <f>[1]TPChim1!H162</f>
        <v>14.8125</v>
      </c>
      <c r="S162" s="113">
        <f>[1]TPChim1!K162</f>
        <v>1</v>
      </c>
      <c r="T162" s="79">
        <f>[1]BTW!J162</f>
        <v>7.666666666666667</v>
      </c>
      <c r="U162" s="113">
        <f>[1]BTW!M162</f>
        <v>1</v>
      </c>
      <c r="V162" s="114">
        <f>[1]UEM12!P162</f>
        <v>10.563571428571427</v>
      </c>
      <c r="W162" s="111">
        <f>[1]UEM12!Q162</f>
        <v>7</v>
      </c>
      <c r="X162" s="112">
        <f>[1]UEM12!S162</f>
        <v>1</v>
      </c>
      <c r="Y162" s="79">
        <f>'[1]Ph&amp;Ap'!H162</f>
        <v>10</v>
      </c>
      <c r="Z162" s="113">
        <f>'[1]Ph&amp;Ap'!K162</f>
        <v>1</v>
      </c>
      <c r="AA162" s="79">
        <f>[1]Gest!H162</f>
        <v>13</v>
      </c>
      <c r="AB162" s="113">
        <f>[1]Gest!K162</f>
        <v>1</v>
      </c>
      <c r="AC162" s="114">
        <f>[1]UED13!M162</f>
        <v>11.5</v>
      </c>
      <c r="AD162" s="111">
        <f>[1]UED13!N162</f>
        <v>4</v>
      </c>
      <c r="AE162" s="112">
        <f>[1]UED13!P162</f>
        <v>1</v>
      </c>
      <c r="AF162" s="79">
        <f>[1]TEC1!H162</f>
        <v>10</v>
      </c>
      <c r="AG162" s="114">
        <f>[1]UET14!H162</f>
        <v>10</v>
      </c>
      <c r="AH162" s="111">
        <f>[1]UET14!I162</f>
        <v>1</v>
      </c>
      <c r="AI162" s="112">
        <f>[1]UET14!L162</f>
        <v>1</v>
      </c>
      <c r="AJ162" s="115">
        <f t="shared" si="10"/>
        <v>9.541500000000001</v>
      </c>
      <c r="AK162" s="116">
        <f t="shared" si="11"/>
        <v>18</v>
      </c>
      <c r="AL162" s="112">
        <f t="shared" si="12"/>
        <v>2</v>
      </c>
      <c r="AM162" s="80" t="str">
        <f t="shared" si="14"/>
        <v xml:space="preserve"> </v>
      </c>
      <c r="AN162" s="117">
        <f t="shared" si="13"/>
        <v>2</v>
      </c>
    </row>
    <row r="163" spans="1:40" ht="13.5" customHeight="1">
      <c r="A163" s="77">
        <v>151</v>
      </c>
      <c r="B163" s="125">
        <v>123011211</v>
      </c>
      <c r="C163" s="29" t="s">
        <v>399</v>
      </c>
      <c r="D163" s="30" t="s">
        <v>400</v>
      </c>
      <c r="E163" s="137" t="s">
        <v>143</v>
      </c>
      <c r="F163" s="88">
        <v>8.6805555555555536</v>
      </c>
      <c r="G163" s="78">
        <f>[1]Maths1!J163</f>
        <v>8.4499999999999993</v>
      </c>
      <c r="H163" s="109">
        <f>[1]Maths1!M163</f>
        <v>2</v>
      </c>
      <c r="I163" s="78">
        <f>[1]Phys1!J163</f>
        <v>10</v>
      </c>
      <c r="J163" s="109">
        <f>[1]Phys1!M163</f>
        <v>2</v>
      </c>
      <c r="K163" s="78">
        <f>[1]Chimie1!J163</f>
        <v>7.083333333333333</v>
      </c>
      <c r="L163" s="109">
        <f>[1]Chimie1!M163</f>
        <v>1</v>
      </c>
      <c r="M163" s="110">
        <f>[1]UEF11!P163</f>
        <v>8.5111111111111111</v>
      </c>
      <c r="N163" s="111">
        <f>[1]UEF11!Q163</f>
        <v>6</v>
      </c>
      <c r="O163" s="112">
        <f>[1]UEF11!S163</f>
        <v>2</v>
      </c>
      <c r="P163" s="79">
        <f>[1]TPPhys1!H163</f>
        <v>12.083333333333332</v>
      </c>
      <c r="Q163" s="113">
        <f>[1]TPPhys1!K163</f>
        <v>1</v>
      </c>
      <c r="R163" s="79">
        <f>[1]TPChim1!H163</f>
        <v>14</v>
      </c>
      <c r="S163" s="113">
        <f>[1]TPChim1!K163</f>
        <v>1</v>
      </c>
      <c r="T163" s="79">
        <f>[1]BTW!J163</f>
        <v>11.5</v>
      </c>
      <c r="U163" s="113">
        <f>[1]BTW!M163</f>
        <v>1</v>
      </c>
      <c r="V163" s="114">
        <f>[1]UEM12!P163</f>
        <v>12.38095238095238</v>
      </c>
      <c r="W163" s="111">
        <f>[1]UEM12!Q163</f>
        <v>7</v>
      </c>
      <c r="X163" s="112">
        <f>[1]UEM12!S163</f>
        <v>1</v>
      </c>
      <c r="Y163" s="79">
        <f>'[1]Ph&amp;Ap'!H163</f>
        <v>12</v>
      </c>
      <c r="Z163" s="113">
        <f>'[1]Ph&amp;Ap'!K163</f>
        <v>1</v>
      </c>
      <c r="AA163" s="79">
        <f>[1]Gest!H163</f>
        <v>10</v>
      </c>
      <c r="AB163" s="113">
        <f>[1]Gest!K163</f>
        <v>1</v>
      </c>
      <c r="AC163" s="114">
        <f>[1]UED13!M163</f>
        <v>11</v>
      </c>
      <c r="AD163" s="111">
        <f>[1]UED13!N163</f>
        <v>4</v>
      </c>
      <c r="AE163" s="112">
        <f>[1]UED13!P163</f>
        <v>1</v>
      </c>
      <c r="AF163" s="79">
        <f>[1]TEC1!H163</f>
        <v>16.25</v>
      </c>
      <c r="AG163" s="114">
        <f>[1]UET14!H163</f>
        <v>16.25</v>
      </c>
      <c r="AH163" s="111">
        <f>[1]UET14!I163</f>
        <v>1</v>
      </c>
      <c r="AI163" s="112">
        <f>[1]UET14!L163</f>
        <v>1</v>
      </c>
      <c r="AJ163" s="115">
        <f t="shared" si="10"/>
        <v>10.003888888888889</v>
      </c>
      <c r="AK163" s="116">
        <f t="shared" si="11"/>
        <v>30</v>
      </c>
      <c r="AL163" s="112">
        <f t="shared" si="12"/>
        <v>2</v>
      </c>
      <c r="AM163" s="80" t="str">
        <f t="shared" si="14"/>
        <v>S1 validé</v>
      </c>
      <c r="AN163" s="117">
        <f t="shared" si="13"/>
        <v>2</v>
      </c>
    </row>
    <row r="164" spans="1:40" ht="13.5" customHeight="1">
      <c r="A164" s="77">
        <v>152</v>
      </c>
      <c r="B164" s="132" t="s">
        <v>401</v>
      </c>
      <c r="C164" s="29" t="s">
        <v>402</v>
      </c>
      <c r="D164" s="30" t="s">
        <v>288</v>
      </c>
      <c r="E164" s="85" t="s">
        <v>80</v>
      </c>
      <c r="F164" s="88">
        <v>9.0498000000000012</v>
      </c>
      <c r="G164" s="78">
        <f>[1]Maths1!J164</f>
        <v>10</v>
      </c>
      <c r="H164" s="109">
        <f>[1]Maths1!M164</f>
        <v>1</v>
      </c>
      <c r="I164" s="78">
        <f>[1]Phys1!J164</f>
        <v>7.833333333333333</v>
      </c>
      <c r="J164" s="109">
        <f>[1]Phys1!M164</f>
        <v>1</v>
      </c>
      <c r="K164" s="78">
        <f>[1]Chimie1!J164</f>
        <v>7</v>
      </c>
      <c r="L164" s="109">
        <f>[1]Chimie1!M164</f>
        <v>1</v>
      </c>
      <c r="M164" s="110">
        <f>[1]UEF11!P164</f>
        <v>8.2777777777777786</v>
      </c>
      <c r="N164" s="111">
        <f>[1]UEF11!Q164</f>
        <v>6</v>
      </c>
      <c r="O164" s="112">
        <f>[1]UEF11!S164</f>
        <v>1</v>
      </c>
      <c r="P164" s="79">
        <f>[1]TPPhys1!H164</f>
        <v>11.25</v>
      </c>
      <c r="Q164" s="113">
        <f>[1]TPPhys1!K164</f>
        <v>1</v>
      </c>
      <c r="R164" s="79">
        <f>[1]TPChim1!H164</f>
        <v>7.1869999999999994</v>
      </c>
      <c r="S164" s="113">
        <f>[1]TPChim1!K164</f>
        <v>1</v>
      </c>
      <c r="T164" s="79">
        <f>[1]BTW!J164</f>
        <v>11.040000000000001</v>
      </c>
      <c r="U164" s="113">
        <f>[1]BTW!M164</f>
        <v>1</v>
      </c>
      <c r="V164" s="114">
        <f>[1]UEM12!P164</f>
        <v>9.9991428571428571</v>
      </c>
      <c r="W164" s="111">
        <f>[1]UEM12!Q164</f>
        <v>7</v>
      </c>
      <c r="X164" s="112">
        <f>[1]UEM12!S164</f>
        <v>1</v>
      </c>
      <c r="Y164" s="79">
        <f>'[1]Ph&amp;Ap'!H164</f>
        <v>11.5</v>
      </c>
      <c r="Z164" s="113">
        <f>'[1]Ph&amp;Ap'!K164</f>
        <v>1</v>
      </c>
      <c r="AA164" s="79">
        <f>[1]Gest!H164</f>
        <v>8</v>
      </c>
      <c r="AB164" s="113">
        <f>[1]Gest!K164</f>
        <v>1</v>
      </c>
      <c r="AC164" s="114">
        <f>[1]UED13!M164</f>
        <v>9.75</v>
      </c>
      <c r="AD164" s="111">
        <f>[1]UED13!N164</f>
        <v>2</v>
      </c>
      <c r="AE164" s="112">
        <f>[1]UED13!P164</f>
        <v>1</v>
      </c>
      <c r="AF164" s="79">
        <f>[1]TEC1!H164</f>
        <v>13.5</v>
      </c>
      <c r="AG164" s="114">
        <f>[1]UET14!H164</f>
        <v>13.5</v>
      </c>
      <c r="AH164" s="111">
        <f>[1]UET14!I164</f>
        <v>1</v>
      </c>
      <c r="AI164" s="112">
        <f>[1]UET14!L164</f>
        <v>1</v>
      </c>
      <c r="AJ164" s="115">
        <f t="shared" si="10"/>
        <v>9.0498000000000012</v>
      </c>
      <c r="AK164" s="116">
        <f t="shared" si="11"/>
        <v>16</v>
      </c>
      <c r="AL164" s="112">
        <f t="shared" si="12"/>
        <v>1</v>
      </c>
      <c r="AM164" s="80" t="str">
        <f t="shared" si="14"/>
        <v xml:space="preserve"> </v>
      </c>
      <c r="AN164" s="117">
        <f t="shared" si="13"/>
        <v>1</v>
      </c>
    </row>
    <row r="165" spans="1:40" ht="13.5" customHeight="1">
      <c r="A165" s="77">
        <v>153</v>
      </c>
      <c r="B165" s="125" t="s">
        <v>403</v>
      </c>
      <c r="C165" s="29" t="s">
        <v>404</v>
      </c>
      <c r="D165" s="30" t="s">
        <v>146</v>
      </c>
      <c r="E165" s="85" t="s">
        <v>80</v>
      </c>
      <c r="F165" s="88">
        <v>7.9868333333333341</v>
      </c>
      <c r="G165" s="78">
        <f>[1]Maths1!J165</f>
        <v>10.166666666666666</v>
      </c>
      <c r="H165" s="109">
        <f>[1]Maths1!M165</f>
        <v>1</v>
      </c>
      <c r="I165" s="78">
        <f>[1]Phys1!J165</f>
        <v>4.416666666666667</v>
      </c>
      <c r="J165" s="109">
        <f>[1]Phys1!M165</f>
        <v>1</v>
      </c>
      <c r="K165" s="78">
        <f>[1]Chimie1!J165</f>
        <v>4.5</v>
      </c>
      <c r="L165" s="109">
        <f>[1]Chimie1!M165</f>
        <v>1</v>
      </c>
      <c r="M165" s="110">
        <f>[1]UEF11!P165</f>
        <v>6.3611111111111107</v>
      </c>
      <c r="N165" s="111">
        <f>[1]UEF11!Q165</f>
        <v>6</v>
      </c>
      <c r="O165" s="112">
        <f>[1]UEF11!S165</f>
        <v>1</v>
      </c>
      <c r="P165" s="79">
        <f>[1]TPPhys1!H165</f>
        <v>9.74</v>
      </c>
      <c r="Q165" s="113">
        <f>[1]TPPhys1!K165</f>
        <v>1</v>
      </c>
      <c r="R165" s="79">
        <f>[1]TPChim1!H165</f>
        <v>14.0625</v>
      </c>
      <c r="S165" s="113">
        <f>[1]TPChim1!K165</f>
        <v>1</v>
      </c>
      <c r="T165" s="79">
        <f>[1]BTW!J165</f>
        <v>8.8333333333333339</v>
      </c>
      <c r="U165" s="113">
        <f>[1]BTW!M165</f>
        <v>1</v>
      </c>
      <c r="V165" s="114">
        <f>[1]UEM12!P165</f>
        <v>10.586428571428572</v>
      </c>
      <c r="W165" s="111">
        <f>[1]UEM12!Q165</f>
        <v>7</v>
      </c>
      <c r="X165" s="112">
        <f>[1]UEM12!S165</f>
        <v>1</v>
      </c>
      <c r="Y165" s="79">
        <f>'[1]Ph&amp;Ap'!H165</f>
        <v>10.5</v>
      </c>
      <c r="Z165" s="113">
        <f>'[1]Ph&amp;Ap'!K165</f>
        <v>1</v>
      </c>
      <c r="AA165" s="79">
        <f>[1]Gest!H165</f>
        <v>10</v>
      </c>
      <c r="AB165" s="113">
        <f>[1]Gest!K165</f>
        <v>1</v>
      </c>
      <c r="AC165" s="114">
        <f>[1]UED13!M165</f>
        <v>10.25</v>
      </c>
      <c r="AD165" s="111">
        <f>[1]UED13!N165</f>
        <v>4</v>
      </c>
      <c r="AE165" s="112">
        <f>[1]UED13!P165</f>
        <v>1</v>
      </c>
      <c r="AF165" s="79">
        <f>[1]TEC1!H165</f>
        <v>10</v>
      </c>
      <c r="AG165" s="114">
        <f>[1]UET14!H165</f>
        <v>10</v>
      </c>
      <c r="AH165" s="111">
        <f>[1]UET14!I165</f>
        <v>1</v>
      </c>
      <c r="AI165" s="112">
        <f>[1]UET14!L165</f>
        <v>1</v>
      </c>
      <c r="AJ165" s="115">
        <f t="shared" si="10"/>
        <v>7.9868333333333341</v>
      </c>
      <c r="AK165" s="116">
        <f t="shared" si="11"/>
        <v>18</v>
      </c>
      <c r="AL165" s="112">
        <f t="shared" si="12"/>
        <v>1</v>
      </c>
      <c r="AM165" s="80" t="str">
        <f t="shared" si="14"/>
        <v xml:space="preserve"> </v>
      </c>
      <c r="AN165" s="117">
        <f t="shared" si="13"/>
        <v>1</v>
      </c>
    </row>
    <row r="166" spans="1:40" ht="13.5" customHeight="1">
      <c r="A166" s="77">
        <v>154</v>
      </c>
      <c r="B166" s="125">
        <v>123007297</v>
      </c>
      <c r="C166" s="29" t="s">
        <v>404</v>
      </c>
      <c r="D166" s="30" t="s">
        <v>159</v>
      </c>
      <c r="E166" s="122" t="s">
        <v>111</v>
      </c>
      <c r="F166" s="88">
        <v>9.5586666666666655</v>
      </c>
      <c r="G166" s="78">
        <f>[1]Maths1!J166</f>
        <v>10.166666666666666</v>
      </c>
      <c r="H166" s="109">
        <f>[1]Maths1!M166</f>
        <v>2</v>
      </c>
      <c r="I166" s="78">
        <f>[1]Phys1!J166</f>
        <v>8.3333333333333339</v>
      </c>
      <c r="J166" s="109">
        <f>[1]Phys1!M166</f>
        <v>1</v>
      </c>
      <c r="K166" s="78">
        <f>[1]Chimie1!J166</f>
        <v>11.583333333333334</v>
      </c>
      <c r="L166" s="109">
        <f>[1]Chimie1!M166</f>
        <v>1</v>
      </c>
      <c r="M166" s="110">
        <f>[1]UEF11!P166</f>
        <v>10.027777777777779</v>
      </c>
      <c r="N166" s="111">
        <f>[1]UEF11!Q166</f>
        <v>18</v>
      </c>
      <c r="O166" s="112">
        <f>[1]UEF11!S166</f>
        <v>2</v>
      </c>
      <c r="P166" s="79">
        <f>[1]TPPhys1!H166</f>
        <v>10</v>
      </c>
      <c r="Q166" s="113">
        <f>[1]TPPhys1!K166</f>
        <v>1</v>
      </c>
      <c r="R166" s="79">
        <f>[1]TPChim1!H166</f>
        <v>13.379999999999999</v>
      </c>
      <c r="S166" s="113">
        <f>[1]TPChim1!K166</f>
        <v>1</v>
      </c>
      <c r="T166" s="79">
        <f>[1]BTW!J166</f>
        <v>10.166666666666666</v>
      </c>
      <c r="U166" s="113">
        <f>[1]BTW!M166</f>
        <v>2</v>
      </c>
      <c r="V166" s="114">
        <f>[1]UEM12!P166</f>
        <v>11.037142857142856</v>
      </c>
      <c r="W166" s="111">
        <f>[1]UEM12!Q166</f>
        <v>7</v>
      </c>
      <c r="X166" s="112">
        <f>[1]UEM12!S166</f>
        <v>2</v>
      </c>
      <c r="Y166" s="79">
        <f>'[1]Ph&amp;Ap'!H166</f>
        <v>12.5</v>
      </c>
      <c r="Z166" s="113">
        <f>'[1]Ph&amp;Ap'!K166</f>
        <v>1</v>
      </c>
      <c r="AA166" s="79">
        <f>[1]Gest!H166</f>
        <v>10</v>
      </c>
      <c r="AB166" s="113">
        <f>[1]Gest!K166</f>
        <v>1</v>
      </c>
      <c r="AC166" s="114">
        <f>[1]UED13!M166</f>
        <v>11.25</v>
      </c>
      <c r="AD166" s="111">
        <f>[1]UED13!N166</f>
        <v>4</v>
      </c>
      <c r="AE166" s="112">
        <f>[1]UED13!P166</f>
        <v>1</v>
      </c>
      <c r="AF166" s="79">
        <f>[1]TEC1!H166</f>
        <v>11</v>
      </c>
      <c r="AG166" s="114">
        <f>[1]UET14!H166</f>
        <v>11</v>
      </c>
      <c r="AH166" s="111">
        <f>[1]UET14!I166</f>
        <v>1</v>
      </c>
      <c r="AI166" s="112">
        <f>[1]UET14!L166</f>
        <v>1</v>
      </c>
      <c r="AJ166" s="115">
        <f t="shared" si="10"/>
        <v>10.458666666666666</v>
      </c>
      <c r="AK166" s="116">
        <f t="shared" si="11"/>
        <v>30</v>
      </c>
      <c r="AL166" s="112">
        <f t="shared" si="12"/>
        <v>2</v>
      </c>
      <c r="AM166" s="80" t="str">
        <f t="shared" si="14"/>
        <v>S1 validé</v>
      </c>
      <c r="AN166" s="117">
        <f t="shared" si="13"/>
        <v>2</v>
      </c>
    </row>
    <row r="167" spans="1:40" ht="13.5" customHeight="1">
      <c r="A167" s="77">
        <v>155</v>
      </c>
      <c r="B167" s="129">
        <v>123011551</v>
      </c>
      <c r="C167" s="29" t="s">
        <v>405</v>
      </c>
      <c r="D167" s="30" t="s">
        <v>406</v>
      </c>
      <c r="E167" s="122" t="s">
        <v>64</v>
      </c>
      <c r="F167" s="88">
        <v>9.764222222222223</v>
      </c>
      <c r="G167" s="78">
        <f>[1]Maths1!J167</f>
        <v>8.3333333333333339</v>
      </c>
      <c r="H167" s="109">
        <f>[1]Maths1!M167</f>
        <v>2</v>
      </c>
      <c r="I167" s="78">
        <f>[1]Phys1!J167</f>
        <v>6.416666666666667</v>
      </c>
      <c r="J167" s="109">
        <f>[1]Phys1!M167</f>
        <v>2</v>
      </c>
      <c r="K167" s="78">
        <f>[1]Chimie1!J167</f>
        <v>10</v>
      </c>
      <c r="L167" s="109">
        <f>[1]Chimie1!M167</f>
        <v>1</v>
      </c>
      <c r="M167" s="110">
        <f>[1]UEF11!P167</f>
        <v>8.2500000000000018</v>
      </c>
      <c r="N167" s="111">
        <f>[1]UEF11!Q167</f>
        <v>6</v>
      </c>
      <c r="O167" s="112">
        <f>[1]UEF11!S167</f>
        <v>2</v>
      </c>
      <c r="P167" s="79">
        <f>[1]TPPhys1!H167</f>
        <v>11.333333333333332</v>
      </c>
      <c r="Q167" s="113">
        <f>[1]TPPhys1!K167</f>
        <v>1</v>
      </c>
      <c r="R167" s="79">
        <f>[1]TPChim1!H167</f>
        <v>14.38</v>
      </c>
      <c r="S167" s="113">
        <f>[1]TPChim1!K167</f>
        <v>1</v>
      </c>
      <c r="T167" s="79">
        <f>[1]BTW!J167</f>
        <v>8.5</v>
      </c>
      <c r="U167" s="113">
        <f>[1]BTW!M167</f>
        <v>1</v>
      </c>
      <c r="V167" s="114">
        <f>[1]UEM12!P167</f>
        <v>10.989523809523808</v>
      </c>
      <c r="W167" s="111">
        <f>[1]UEM12!Q167</f>
        <v>7</v>
      </c>
      <c r="X167" s="112">
        <f>[1]UEM12!S167</f>
        <v>1</v>
      </c>
      <c r="Y167" s="79">
        <f>'[1]Ph&amp;Ap'!H167</f>
        <v>12.5</v>
      </c>
      <c r="Z167" s="113">
        <f>'[1]Ph&amp;Ap'!K167</f>
        <v>1</v>
      </c>
      <c r="AA167" s="79">
        <f>[1]Gest!H167</f>
        <v>15</v>
      </c>
      <c r="AB167" s="113">
        <f>[1]Gest!K167</f>
        <v>1</v>
      </c>
      <c r="AC167" s="114">
        <f>[1]UED13!M167</f>
        <v>13.75</v>
      </c>
      <c r="AD167" s="111">
        <f>[1]UED13!N167</f>
        <v>4</v>
      </c>
      <c r="AE167" s="112">
        <f>[1]UED13!P167</f>
        <v>1</v>
      </c>
      <c r="AF167" s="79">
        <f>[1]TEC1!H167</f>
        <v>12.5</v>
      </c>
      <c r="AG167" s="114">
        <f>[1]UET14!H167</f>
        <v>12.5</v>
      </c>
      <c r="AH167" s="111">
        <f>[1]UET14!I167</f>
        <v>1</v>
      </c>
      <c r="AI167" s="112">
        <f>[1]UET14!L167</f>
        <v>1</v>
      </c>
      <c r="AJ167" s="115">
        <f t="shared" si="10"/>
        <v>9.764222222222223</v>
      </c>
      <c r="AK167" s="116">
        <f t="shared" si="11"/>
        <v>18</v>
      </c>
      <c r="AL167" s="112">
        <f t="shared" si="12"/>
        <v>2</v>
      </c>
      <c r="AM167" s="80" t="str">
        <f t="shared" si="14"/>
        <v xml:space="preserve"> </v>
      </c>
      <c r="AN167" s="117">
        <f t="shared" si="13"/>
        <v>2</v>
      </c>
    </row>
    <row r="168" spans="1:40" ht="13.5" customHeight="1">
      <c r="A168" s="77">
        <v>156</v>
      </c>
      <c r="B168" s="108" t="s">
        <v>407</v>
      </c>
      <c r="C168" s="29" t="s">
        <v>408</v>
      </c>
      <c r="D168" s="30" t="s">
        <v>188</v>
      </c>
      <c r="E168" s="130" t="s">
        <v>143</v>
      </c>
      <c r="F168" s="88">
        <v>8.7503333333333337</v>
      </c>
      <c r="G168" s="78">
        <f>[1]Maths1!J168</f>
        <v>7.333333333333333</v>
      </c>
      <c r="H168" s="109">
        <f>[1]Maths1!M168</f>
        <v>1</v>
      </c>
      <c r="I168" s="78">
        <f>[1]Phys1!J168</f>
        <v>15.95</v>
      </c>
      <c r="J168" s="109">
        <f>[1]Phys1!M168</f>
        <v>2</v>
      </c>
      <c r="K168" s="78">
        <f>[1]Chimie1!J168</f>
        <v>10.416666666666666</v>
      </c>
      <c r="L168" s="109">
        <f>[1]Chimie1!M168</f>
        <v>2</v>
      </c>
      <c r="M168" s="110">
        <f>[1]UEF11!P168</f>
        <v>11.233333333333333</v>
      </c>
      <c r="N168" s="111">
        <f>[1]UEF11!Q168</f>
        <v>18</v>
      </c>
      <c r="O168" s="112">
        <f>[1]UEF11!S168</f>
        <v>2</v>
      </c>
      <c r="P168" s="79">
        <f>[1]TPPhys1!H168</f>
        <v>10</v>
      </c>
      <c r="Q168" s="113">
        <f>[1]TPPhys1!K168</f>
        <v>1</v>
      </c>
      <c r="R168" s="79">
        <f>[1]TPChim1!H168</f>
        <v>13.44</v>
      </c>
      <c r="S168" s="113">
        <f>[1]TPChim1!K168</f>
        <v>1</v>
      </c>
      <c r="T168" s="79">
        <f>[1]BTW!J168</f>
        <v>7.7100000000000009</v>
      </c>
      <c r="U168" s="113">
        <f>[1]BTW!M168</f>
        <v>1</v>
      </c>
      <c r="V168" s="114">
        <f>[1]UEM12!P168</f>
        <v>10.001428571428571</v>
      </c>
      <c r="W168" s="111">
        <f>[1]UEM12!Q168</f>
        <v>7</v>
      </c>
      <c r="X168" s="112">
        <f>[1]UEM12!S168</f>
        <v>1</v>
      </c>
      <c r="Y168" s="79">
        <f>'[1]Ph&amp;Ap'!H168</f>
        <v>10</v>
      </c>
      <c r="Z168" s="113">
        <f>'[1]Ph&amp;Ap'!K168</f>
        <v>1</v>
      </c>
      <c r="AA168" s="79">
        <f>[1]Gest!H168</f>
        <v>10</v>
      </c>
      <c r="AB168" s="113">
        <f>[1]Gest!K168</f>
        <v>1</v>
      </c>
      <c r="AC168" s="114">
        <f>[1]UED13!M168</f>
        <v>10</v>
      </c>
      <c r="AD168" s="111">
        <f>[1]UED13!N168</f>
        <v>4</v>
      </c>
      <c r="AE168" s="112">
        <f>[1]UED13!P168</f>
        <v>1</v>
      </c>
      <c r="AF168" s="79">
        <f>[1]TEC1!H168</f>
        <v>11</v>
      </c>
      <c r="AG168" s="114">
        <f>[1]UET14!H168</f>
        <v>11</v>
      </c>
      <c r="AH168" s="111">
        <f>[1]UET14!I168</f>
        <v>1</v>
      </c>
      <c r="AI168" s="112">
        <f>[1]UET14!L168</f>
        <v>1</v>
      </c>
      <c r="AJ168" s="115">
        <f t="shared" si="10"/>
        <v>10.773666666666665</v>
      </c>
      <c r="AK168" s="116">
        <f t="shared" si="11"/>
        <v>30</v>
      </c>
      <c r="AL168" s="112">
        <f t="shared" si="12"/>
        <v>2</v>
      </c>
      <c r="AM168" s="80" t="str">
        <f t="shared" si="14"/>
        <v>S1 validé</v>
      </c>
      <c r="AN168" s="117">
        <f t="shared" si="13"/>
        <v>2</v>
      </c>
    </row>
    <row r="169" spans="1:40" ht="13.5" customHeight="1">
      <c r="A169" s="77">
        <v>157</v>
      </c>
      <c r="B169" s="119" t="s">
        <v>409</v>
      </c>
      <c r="C169" s="120" t="s">
        <v>410</v>
      </c>
      <c r="D169" s="121" t="s">
        <v>411</v>
      </c>
      <c r="E169" s="85" t="s">
        <v>41</v>
      </c>
      <c r="F169" s="88">
        <v>9.0208333333333339</v>
      </c>
      <c r="G169" s="78">
        <f>[1]Maths1!J169</f>
        <v>8.1666666666666661</v>
      </c>
      <c r="H169" s="109">
        <f>[1]Maths1!M169</f>
        <v>2</v>
      </c>
      <c r="I169" s="78">
        <f>[1]Phys1!J169</f>
        <v>4.333333333333333</v>
      </c>
      <c r="J169" s="109">
        <f>[1]Phys1!M169</f>
        <v>2</v>
      </c>
      <c r="K169" s="78">
        <f>[1]Chimie1!J169</f>
        <v>10.25</v>
      </c>
      <c r="L169" s="109">
        <f>[1]Chimie1!M169</f>
        <v>1</v>
      </c>
      <c r="M169" s="110">
        <f>[1]UEF11!P169</f>
        <v>7.583333333333333</v>
      </c>
      <c r="N169" s="111">
        <f>[1]UEF11!Q169</f>
        <v>6</v>
      </c>
      <c r="O169" s="112">
        <f>[1]UEF11!S169</f>
        <v>2</v>
      </c>
      <c r="P169" s="79">
        <f>[1]TPPhys1!H169</f>
        <v>7.875</v>
      </c>
      <c r="Q169" s="113">
        <f>[1]TPPhys1!K169</f>
        <v>1</v>
      </c>
      <c r="R169" s="79">
        <f>[1]TPChim1!H169</f>
        <v>13.1875</v>
      </c>
      <c r="S169" s="113">
        <f>[1]TPChim1!K169</f>
        <v>1</v>
      </c>
      <c r="T169" s="79">
        <f>[1]BTW!J169</f>
        <v>10.666666666666666</v>
      </c>
      <c r="U169" s="113">
        <f>[1]BTW!M169</f>
        <v>1</v>
      </c>
      <c r="V169" s="114">
        <f>[1]UEM12!P169</f>
        <v>10.589285714285714</v>
      </c>
      <c r="W169" s="111">
        <f>[1]UEM12!Q169</f>
        <v>7</v>
      </c>
      <c r="X169" s="112">
        <f>[1]UEM12!S169</f>
        <v>1</v>
      </c>
      <c r="Y169" s="79">
        <f>'[1]Ph&amp;Ap'!H169</f>
        <v>12.5</v>
      </c>
      <c r="Z169" s="113">
        <f>'[1]Ph&amp;Ap'!K169</f>
        <v>1</v>
      </c>
      <c r="AA169" s="79">
        <f>[1]Gest!H169</f>
        <v>10</v>
      </c>
      <c r="AB169" s="113">
        <f>[1]Gest!K169</f>
        <v>1</v>
      </c>
      <c r="AC169" s="114">
        <f>[1]UED13!M169</f>
        <v>11.25</v>
      </c>
      <c r="AD169" s="111">
        <f>[1]UED13!N169</f>
        <v>4</v>
      </c>
      <c r="AE169" s="112">
        <f>[1]UED13!P169</f>
        <v>1</v>
      </c>
      <c r="AF169" s="79">
        <f>[1]TEC1!H169</f>
        <v>15</v>
      </c>
      <c r="AG169" s="114">
        <f>[1]UET14!H169</f>
        <v>15</v>
      </c>
      <c r="AH169" s="111">
        <f>[1]UET14!I169</f>
        <v>1</v>
      </c>
      <c r="AI169" s="112">
        <f>[1]UET14!L169</f>
        <v>1</v>
      </c>
      <c r="AJ169" s="115">
        <f t="shared" si="10"/>
        <v>9.0208333333333339</v>
      </c>
      <c r="AK169" s="116">
        <f t="shared" si="11"/>
        <v>18</v>
      </c>
      <c r="AL169" s="112">
        <f t="shared" si="12"/>
        <v>2</v>
      </c>
      <c r="AM169" s="80" t="str">
        <f t="shared" si="14"/>
        <v xml:space="preserve"> </v>
      </c>
      <c r="AN169" s="117">
        <f t="shared" si="13"/>
        <v>2</v>
      </c>
    </row>
    <row r="170" spans="1:40" ht="13.5" customHeight="1">
      <c r="A170" s="77">
        <v>158</v>
      </c>
      <c r="B170" s="125" t="s">
        <v>412</v>
      </c>
      <c r="C170" s="29" t="s">
        <v>413</v>
      </c>
      <c r="D170" s="30" t="s">
        <v>414</v>
      </c>
      <c r="E170" s="85" t="s">
        <v>41</v>
      </c>
      <c r="F170" s="88">
        <v>7.9086666666666661</v>
      </c>
      <c r="G170" s="78">
        <f>[1]Maths1!J170</f>
        <v>10.333333333333334</v>
      </c>
      <c r="H170" s="109">
        <f>[1]Maths1!M170</f>
        <v>1</v>
      </c>
      <c r="I170" s="78">
        <f>[1]Phys1!J170</f>
        <v>10</v>
      </c>
      <c r="J170" s="109">
        <f>[1]Phys1!M170</f>
        <v>2</v>
      </c>
      <c r="K170" s="78">
        <f>[1]Chimie1!J170</f>
        <v>10</v>
      </c>
      <c r="L170" s="109">
        <f>[1]Chimie1!M170</f>
        <v>2</v>
      </c>
      <c r="M170" s="110">
        <f>[1]UEF11!P170</f>
        <v>10.111111111111112</v>
      </c>
      <c r="N170" s="111">
        <f>[1]UEF11!Q170</f>
        <v>18</v>
      </c>
      <c r="O170" s="112">
        <f>[1]UEF11!S170</f>
        <v>2</v>
      </c>
      <c r="P170" s="79">
        <f>[1]TPPhys1!H170</f>
        <v>10.16</v>
      </c>
      <c r="Q170" s="113">
        <f>[1]TPPhys1!K170</f>
        <v>1</v>
      </c>
      <c r="R170" s="79">
        <f>[1]TPChim1!H170</f>
        <v>12.88</v>
      </c>
      <c r="S170" s="113">
        <f>[1]TPChim1!K170</f>
        <v>1</v>
      </c>
      <c r="T170" s="79">
        <f>[1]BTW!J170</f>
        <v>6</v>
      </c>
      <c r="U170" s="113">
        <f>[1]BTW!M170</f>
        <v>1</v>
      </c>
      <c r="V170" s="114">
        <f>[1]UEM12!P170</f>
        <v>9.1542857142857148</v>
      </c>
      <c r="W170" s="111">
        <f>[1]UEM12!Q170</f>
        <v>4</v>
      </c>
      <c r="X170" s="112">
        <f>[1]UEM12!S170</f>
        <v>1</v>
      </c>
      <c r="Y170" s="79">
        <f>'[1]Ph&amp;Ap'!H170</f>
        <v>10</v>
      </c>
      <c r="Z170" s="113">
        <f>'[1]Ph&amp;Ap'!K170</f>
        <v>1</v>
      </c>
      <c r="AA170" s="79">
        <f>[1]Gest!H170</f>
        <v>11</v>
      </c>
      <c r="AB170" s="113">
        <f>[1]Gest!K170</f>
        <v>1</v>
      </c>
      <c r="AC170" s="114">
        <f>[1]UED13!M170</f>
        <v>10.5</v>
      </c>
      <c r="AD170" s="111">
        <f>[1]UED13!N170</f>
        <v>4</v>
      </c>
      <c r="AE170" s="112">
        <f>[1]UED13!P170</f>
        <v>1</v>
      </c>
      <c r="AF170" s="79">
        <f>[1]TEC1!H170</f>
        <v>11</v>
      </c>
      <c r="AG170" s="114">
        <f>[1]UET14!H170</f>
        <v>11</v>
      </c>
      <c r="AH170" s="111">
        <f>[1]UET14!I170</f>
        <v>1</v>
      </c>
      <c r="AI170" s="112">
        <f>[1]UET14!L170</f>
        <v>1</v>
      </c>
      <c r="AJ170" s="115">
        <f t="shared" si="10"/>
        <v>9.9693333333333349</v>
      </c>
      <c r="AK170" s="116">
        <f t="shared" si="11"/>
        <v>27</v>
      </c>
      <c r="AL170" s="112">
        <f t="shared" si="12"/>
        <v>2</v>
      </c>
      <c r="AM170" s="80" t="str">
        <f t="shared" si="14"/>
        <v xml:space="preserve"> </v>
      </c>
      <c r="AN170" s="117">
        <f t="shared" si="13"/>
        <v>2</v>
      </c>
    </row>
    <row r="171" spans="1:40" ht="13.5" customHeight="1">
      <c r="A171" s="77">
        <v>159</v>
      </c>
      <c r="B171" s="125">
        <v>115058517</v>
      </c>
      <c r="C171" s="29" t="s">
        <v>415</v>
      </c>
      <c r="D171" s="30" t="s">
        <v>84</v>
      </c>
      <c r="E171" s="85" t="s">
        <v>41</v>
      </c>
      <c r="F171" s="88">
        <v>9.5566666666666666</v>
      </c>
      <c r="G171" s="78">
        <f>[1]Maths1!J171</f>
        <v>10</v>
      </c>
      <c r="H171" s="109">
        <f>[1]Maths1!M171</f>
        <v>1</v>
      </c>
      <c r="I171" s="78">
        <f>[1]Phys1!J171</f>
        <v>8.1999999999999993</v>
      </c>
      <c r="J171" s="109">
        <f>[1]Phys1!M171</f>
        <v>2</v>
      </c>
      <c r="K171" s="78">
        <f>[1]Chimie1!J171</f>
        <v>10.75</v>
      </c>
      <c r="L171" s="109">
        <f>[1]Chimie1!M171</f>
        <v>1</v>
      </c>
      <c r="M171" s="110">
        <f>[1]UEF11!P171</f>
        <v>9.65</v>
      </c>
      <c r="N171" s="111">
        <f>[1]UEF11!Q171</f>
        <v>12</v>
      </c>
      <c r="O171" s="112">
        <f>[1]UEF11!S171</f>
        <v>2</v>
      </c>
      <c r="P171" s="79">
        <f>[1]TPPhys1!H171</f>
        <v>6.91</v>
      </c>
      <c r="Q171" s="113">
        <f>[1]TPPhys1!K171</f>
        <v>1</v>
      </c>
      <c r="R171" s="79">
        <f>[1]TPChim1!H171</f>
        <v>12.94</v>
      </c>
      <c r="S171" s="113">
        <f>[1]TPChim1!K171</f>
        <v>1</v>
      </c>
      <c r="T171" s="79">
        <f>[1]BTW!J171</f>
        <v>10.5</v>
      </c>
      <c r="U171" s="113">
        <f>[1]BTW!M171</f>
        <v>1</v>
      </c>
      <c r="V171" s="114">
        <f>[1]UEM12!P171</f>
        <v>10.171428571428573</v>
      </c>
      <c r="W171" s="111">
        <f>[1]UEM12!Q171</f>
        <v>7</v>
      </c>
      <c r="X171" s="112">
        <f>[1]UEM12!S171</f>
        <v>1</v>
      </c>
      <c r="Y171" s="79">
        <f>'[1]Ph&amp;Ap'!H171</f>
        <v>11.5</v>
      </c>
      <c r="Z171" s="113">
        <f>'[1]Ph&amp;Ap'!K171</f>
        <v>1</v>
      </c>
      <c r="AA171" s="79">
        <f>[1]Gest!H171</f>
        <v>11</v>
      </c>
      <c r="AB171" s="113">
        <f>[1]Gest!K171</f>
        <v>1</v>
      </c>
      <c r="AC171" s="114">
        <f>[1]UED13!M171</f>
        <v>11.25</v>
      </c>
      <c r="AD171" s="111">
        <f>[1]UED13!N171</f>
        <v>4</v>
      </c>
      <c r="AE171" s="112">
        <f>[1]UED13!P171</f>
        <v>1</v>
      </c>
      <c r="AF171" s="79">
        <f>[1]TEC1!H171</f>
        <v>10</v>
      </c>
      <c r="AG171" s="114">
        <f>[1]UET14!H171</f>
        <v>10</v>
      </c>
      <c r="AH171" s="111">
        <f>[1]UET14!I171</f>
        <v>1</v>
      </c>
      <c r="AI171" s="112">
        <f>[1]UET14!L171</f>
        <v>1</v>
      </c>
      <c r="AJ171" s="115">
        <f t="shared" si="10"/>
        <v>9.9966666666666679</v>
      </c>
      <c r="AK171" s="116">
        <f t="shared" si="11"/>
        <v>30</v>
      </c>
      <c r="AL171" s="112">
        <f t="shared" si="12"/>
        <v>2</v>
      </c>
      <c r="AM171" s="80" t="str">
        <f t="shared" si="14"/>
        <v>S1 validé</v>
      </c>
      <c r="AN171" s="117">
        <f t="shared" si="13"/>
        <v>2</v>
      </c>
    </row>
    <row r="172" spans="1:40" ht="13.5" customHeight="1">
      <c r="A172" s="77">
        <v>160</v>
      </c>
      <c r="B172" s="125">
        <v>123013323</v>
      </c>
      <c r="C172" s="29" t="s">
        <v>416</v>
      </c>
      <c r="D172" s="30" t="s">
        <v>52</v>
      </c>
      <c r="E172" s="122" t="s">
        <v>64</v>
      </c>
      <c r="F172" s="88">
        <v>9.7583333333333329</v>
      </c>
      <c r="G172" s="78">
        <f>[1]Maths1!J172</f>
        <v>10</v>
      </c>
      <c r="H172" s="109">
        <f>[1]Maths1!M172</f>
        <v>1</v>
      </c>
      <c r="I172" s="78">
        <f>[1]Phys1!J172</f>
        <v>7.1</v>
      </c>
      <c r="J172" s="109">
        <f>[1]Phys1!M172</f>
        <v>2</v>
      </c>
      <c r="K172" s="78">
        <f>[1]Chimie1!J172</f>
        <v>8.8333333333333339</v>
      </c>
      <c r="L172" s="109">
        <f>[1]Chimie1!M172</f>
        <v>1</v>
      </c>
      <c r="M172" s="110">
        <f>[1]UEF11!P172</f>
        <v>8.6444444444444457</v>
      </c>
      <c r="N172" s="111">
        <f>[1]UEF11!Q172</f>
        <v>6</v>
      </c>
      <c r="O172" s="112">
        <f>[1]UEF11!S172</f>
        <v>2</v>
      </c>
      <c r="P172" s="79">
        <f>[1]TPPhys1!H172</f>
        <v>10</v>
      </c>
      <c r="Q172" s="113">
        <f>[1]TPPhys1!K172</f>
        <v>1</v>
      </c>
      <c r="R172" s="79">
        <f>[1]TPChim1!H172</f>
        <v>12</v>
      </c>
      <c r="S172" s="113">
        <f>[1]TPChim1!K172</f>
        <v>1</v>
      </c>
      <c r="T172" s="79">
        <f>[1]BTW!J172</f>
        <v>13.166666666666666</v>
      </c>
      <c r="U172" s="113">
        <f>[1]BTW!M172</f>
        <v>1</v>
      </c>
      <c r="V172" s="114">
        <f>[1]UEM12!P172</f>
        <v>11.928571428571429</v>
      </c>
      <c r="W172" s="111">
        <f>[1]UEM12!Q172</f>
        <v>7</v>
      </c>
      <c r="X172" s="112">
        <f>[1]UEM12!S172</f>
        <v>1</v>
      </c>
      <c r="Y172" s="79">
        <f>'[1]Ph&amp;Ap'!H172</f>
        <v>14</v>
      </c>
      <c r="Z172" s="113">
        <f>'[1]Ph&amp;Ap'!K172</f>
        <v>1</v>
      </c>
      <c r="AA172" s="79">
        <f>[1]Gest!H172</f>
        <v>10</v>
      </c>
      <c r="AB172" s="113">
        <f>[1]Gest!K172</f>
        <v>1</v>
      </c>
      <c r="AC172" s="114">
        <f>[1]UED13!M172</f>
        <v>12</v>
      </c>
      <c r="AD172" s="111">
        <f>[1]UED13!N172</f>
        <v>4</v>
      </c>
      <c r="AE172" s="112">
        <f>[1]UED13!P172</f>
        <v>1</v>
      </c>
      <c r="AF172" s="79">
        <f>[1]TEC1!H172</f>
        <v>12.75</v>
      </c>
      <c r="AG172" s="114">
        <f>[1]UET14!H172</f>
        <v>12.75</v>
      </c>
      <c r="AH172" s="111">
        <f>[1]UET14!I172</f>
        <v>1</v>
      </c>
      <c r="AI172" s="112">
        <f>[1]UET14!L172</f>
        <v>1</v>
      </c>
      <c r="AJ172" s="115">
        <f t="shared" si="10"/>
        <v>9.995000000000001</v>
      </c>
      <c r="AK172" s="116">
        <f t="shared" si="11"/>
        <v>30</v>
      </c>
      <c r="AL172" s="112">
        <f t="shared" si="12"/>
        <v>2</v>
      </c>
      <c r="AM172" s="80" t="str">
        <f t="shared" si="14"/>
        <v>S1 validé</v>
      </c>
      <c r="AN172" s="117">
        <f t="shared" si="13"/>
        <v>2</v>
      </c>
    </row>
  </sheetData>
  <autoFilter ref="A12:AN172"/>
  <mergeCells count="7">
    <mergeCell ref="E6:AK6"/>
    <mergeCell ref="E8:N8"/>
    <mergeCell ref="Y8:AK8"/>
    <mergeCell ref="G11:N11"/>
    <mergeCell ref="P11:W11"/>
    <mergeCell ref="Y11:AD11"/>
    <mergeCell ref="AF11:AH11"/>
  </mergeCells>
  <pageMargins left="0.19685039370078741" right="0.19685039370078741" top="0.59055118110236227" bottom="0.59055118110236227" header="0.11811023622047245" footer="0.31496062992125984"/>
  <pageSetup paperSize="9" scale="75" orientation="landscape" horizontalDpi="300" verticalDpi="300" r:id="rId1"/>
  <headerFooter alignWithMargins="0">
    <oddFooter>&amp;C&amp;8&amp;P&amp;R&amp;"Arial,Italique"&amp;8PVJSemestriel-MDAP-S1-1516-Session Normale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I172"/>
  <sheetViews>
    <sheetView topLeftCell="A75" workbookViewId="0">
      <selection activeCell="B87" sqref="B87"/>
    </sheetView>
  </sheetViews>
  <sheetFormatPr baseColWidth="10" defaultColWidth="10" defaultRowHeight="11.25"/>
  <cols>
    <col min="1" max="1" width="4.7109375" style="153" customWidth="1"/>
    <col min="2" max="2" width="13.7109375" style="153" customWidth="1"/>
    <col min="3" max="4" width="16.7109375" style="153" customWidth="1"/>
    <col min="5" max="5" width="9.7109375" style="153" customWidth="1"/>
    <col min="6" max="13" width="5.7109375" style="153" customWidth="1"/>
    <col min="14" max="15" width="4.7109375" style="153" customWidth="1"/>
    <col min="16" max="21" width="5.7109375" style="153" customWidth="1"/>
    <col min="22" max="22" width="6.28515625" style="153" customWidth="1"/>
    <col min="23" max="24" width="4.7109375" style="153" customWidth="1"/>
    <col min="25" max="28" width="5.7109375" style="153" customWidth="1"/>
    <col min="29" max="29" width="6" style="153" customWidth="1"/>
    <col min="30" max="31" width="4.7109375" style="153" customWidth="1"/>
    <col min="32" max="32" width="6.28515625" style="153" customWidth="1"/>
    <col min="33" max="34" width="4.7109375" style="153" customWidth="1"/>
    <col min="35" max="35" width="12.7109375" style="153" customWidth="1"/>
    <col min="36" max="16384" width="10" style="153"/>
  </cols>
  <sheetData>
    <row r="1" spans="1:35" s="140" customFormat="1" ht="12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31" t="s">
        <v>14</v>
      </c>
    </row>
    <row r="2" spans="1:35" s="140" customFormat="1" ht="12.75" customHeight="1">
      <c r="A2" s="32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2"/>
    </row>
    <row r="3" spans="1:35" s="140" customFormat="1" ht="12.75" customHeight="1">
      <c r="A3" s="32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 t="s">
        <v>15</v>
      </c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2"/>
    </row>
    <row r="4" spans="1:35" s="140" customFormat="1" ht="15" customHeight="1">
      <c r="A4" s="33" t="s">
        <v>3</v>
      </c>
      <c r="B4" s="143"/>
      <c r="C4" s="143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1"/>
      <c r="AG4" s="141"/>
      <c r="AH4" s="141"/>
      <c r="AI4" s="142"/>
    </row>
    <row r="5" spans="1:35" s="140" customFormat="1" ht="12.75" customHeight="1">
      <c r="A5" s="33"/>
      <c r="B5" s="143"/>
      <c r="C5" s="143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1"/>
      <c r="AG5" s="141"/>
      <c r="AH5" s="141"/>
      <c r="AI5" s="142"/>
    </row>
    <row r="6" spans="1:35" s="140" customFormat="1" ht="24" customHeight="1">
      <c r="A6" s="145"/>
      <c r="B6" s="143"/>
      <c r="C6" s="143"/>
      <c r="D6" s="221" t="s">
        <v>16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3"/>
      <c r="AH6" s="146"/>
      <c r="AI6" s="142"/>
    </row>
    <row r="7" spans="1:35" s="140" customFormat="1" ht="12.75" customHeight="1">
      <c r="A7" s="147"/>
      <c r="B7" s="141"/>
      <c r="C7" s="141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1"/>
      <c r="AG7" s="141"/>
      <c r="AH7" s="141"/>
      <c r="AI7" s="142"/>
    </row>
    <row r="8" spans="1:35" ht="18" customHeight="1">
      <c r="A8" s="148"/>
      <c r="B8" s="149"/>
      <c r="C8" s="149"/>
      <c r="D8" s="224" t="s">
        <v>17</v>
      </c>
      <c r="E8" s="225"/>
      <c r="F8" s="225"/>
      <c r="G8" s="225"/>
      <c r="H8" s="225"/>
      <c r="I8" s="226"/>
      <c r="J8" s="150"/>
      <c r="K8" s="150"/>
      <c r="L8" s="150"/>
      <c r="M8" s="150"/>
      <c r="N8" s="149"/>
      <c r="O8" s="149"/>
      <c r="P8" s="149"/>
      <c r="Q8" s="149"/>
      <c r="R8" s="149"/>
      <c r="S8" s="149"/>
      <c r="T8" s="149"/>
      <c r="U8" s="149"/>
      <c r="V8" s="149"/>
      <c r="W8" s="224" t="s">
        <v>444</v>
      </c>
      <c r="X8" s="225"/>
      <c r="Y8" s="225"/>
      <c r="Z8" s="225"/>
      <c r="AA8" s="225"/>
      <c r="AB8" s="225"/>
      <c r="AC8" s="225"/>
      <c r="AD8" s="225"/>
      <c r="AE8" s="225"/>
      <c r="AF8" s="225"/>
      <c r="AG8" s="226"/>
      <c r="AH8" s="151"/>
      <c r="AI8" s="152"/>
    </row>
    <row r="9" spans="1:35" s="160" customFormat="1" ht="12.75" customHeight="1">
      <c r="A9" s="154"/>
      <c r="B9" s="155"/>
      <c r="C9" s="155"/>
      <c r="D9" s="156"/>
      <c r="E9" s="156"/>
      <c r="F9" s="156"/>
      <c r="G9" s="156"/>
      <c r="H9" s="156"/>
      <c r="I9" s="156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8"/>
      <c r="AG9" s="158"/>
      <c r="AH9" s="158"/>
      <c r="AI9" s="159"/>
    </row>
    <row r="10" spans="1:35" ht="12.75" customHeight="1"/>
    <row r="11" spans="1:35" ht="15" customHeight="1">
      <c r="G11" s="227" t="s">
        <v>18</v>
      </c>
      <c r="H11" s="228"/>
      <c r="I11" s="228"/>
      <c r="J11" s="228"/>
      <c r="K11" s="228"/>
      <c r="L11" s="228"/>
      <c r="M11" s="228"/>
      <c r="N11" s="229"/>
      <c r="O11" s="161"/>
      <c r="P11" s="227" t="s">
        <v>19</v>
      </c>
      <c r="Q11" s="228"/>
      <c r="R11" s="228"/>
      <c r="S11" s="228"/>
      <c r="T11" s="228"/>
      <c r="U11" s="228"/>
      <c r="V11" s="228"/>
      <c r="W11" s="229"/>
      <c r="X11" s="161"/>
      <c r="Y11" s="227" t="s">
        <v>20</v>
      </c>
      <c r="Z11" s="228"/>
      <c r="AA11" s="228"/>
      <c r="AB11" s="228"/>
      <c r="AC11" s="228"/>
      <c r="AD11" s="229"/>
      <c r="AE11" s="162"/>
    </row>
    <row r="12" spans="1:35" s="171" customFormat="1" ht="36" customHeight="1">
      <c r="A12" s="163" t="s">
        <v>4</v>
      </c>
      <c r="B12" s="164" t="s">
        <v>5</v>
      </c>
      <c r="C12" s="165" t="s">
        <v>6</v>
      </c>
      <c r="D12" s="166" t="s">
        <v>7</v>
      </c>
      <c r="E12" s="167" t="s">
        <v>8</v>
      </c>
      <c r="F12" s="168" t="s">
        <v>21</v>
      </c>
      <c r="G12" s="169" t="s">
        <v>470</v>
      </c>
      <c r="H12" s="169" t="s">
        <v>471</v>
      </c>
      <c r="I12" s="169" t="s">
        <v>472</v>
      </c>
      <c r="J12" s="169" t="s">
        <v>473</v>
      </c>
      <c r="K12" s="169" t="s">
        <v>474</v>
      </c>
      <c r="L12" s="169" t="s">
        <v>475</v>
      </c>
      <c r="M12" s="169" t="s">
        <v>22</v>
      </c>
      <c r="N12" s="169" t="s">
        <v>23</v>
      </c>
      <c r="O12" s="169" t="s">
        <v>476</v>
      </c>
      <c r="P12" s="169" t="s">
        <v>477</v>
      </c>
      <c r="Q12" s="169" t="s">
        <v>478</v>
      </c>
      <c r="R12" s="169" t="s">
        <v>479</v>
      </c>
      <c r="S12" s="169" t="s">
        <v>480</v>
      </c>
      <c r="T12" s="169" t="s">
        <v>24</v>
      </c>
      <c r="U12" s="169" t="s">
        <v>481</v>
      </c>
      <c r="V12" s="169" t="s">
        <v>25</v>
      </c>
      <c r="W12" s="169" t="s">
        <v>26</v>
      </c>
      <c r="X12" s="169" t="s">
        <v>482</v>
      </c>
      <c r="Y12" s="169" t="s">
        <v>483</v>
      </c>
      <c r="Z12" s="169" t="s">
        <v>484</v>
      </c>
      <c r="AA12" s="169" t="s">
        <v>485</v>
      </c>
      <c r="AB12" s="169" t="s">
        <v>486</v>
      </c>
      <c r="AC12" s="169" t="s">
        <v>27</v>
      </c>
      <c r="AD12" s="169" t="s">
        <v>28</v>
      </c>
      <c r="AE12" s="169" t="s">
        <v>487</v>
      </c>
      <c r="AF12" s="169" t="s">
        <v>29</v>
      </c>
      <c r="AG12" s="169" t="s">
        <v>30</v>
      </c>
      <c r="AH12" s="169" t="s">
        <v>488</v>
      </c>
      <c r="AI12" s="170" t="s">
        <v>12</v>
      </c>
    </row>
    <row r="13" spans="1:35" ht="13.5" customHeight="1">
      <c r="A13" s="172">
        <v>1</v>
      </c>
      <c r="B13" s="108">
        <v>123009068</v>
      </c>
      <c r="C13" s="34" t="s">
        <v>31</v>
      </c>
      <c r="D13" s="34" t="s">
        <v>32</v>
      </c>
      <c r="E13" s="35" t="s">
        <v>33</v>
      </c>
      <c r="F13" s="36">
        <v>9.3236111111111128</v>
      </c>
      <c r="G13" s="173">
        <f>[2]Maths2!J13</f>
        <v>10</v>
      </c>
      <c r="H13" s="174">
        <f>[2]Maths2!M13</f>
        <v>1</v>
      </c>
      <c r="I13" s="173">
        <f>[2]Phys2!J13</f>
        <v>6</v>
      </c>
      <c r="J13" s="174">
        <f>[2]Phys2!M13</f>
        <v>1</v>
      </c>
      <c r="K13" s="173">
        <f>[2]Chim2!J13</f>
        <v>8.3333333333333339</v>
      </c>
      <c r="L13" s="174">
        <f>[2]Chim2!M13</f>
        <v>1</v>
      </c>
      <c r="M13" s="175">
        <f>[2]UEF21!P13</f>
        <v>8.1111111111111125</v>
      </c>
      <c r="N13" s="176">
        <f>[2]UEF21!Q13</f>
        <v>6</v>
      </c>
      <c r="O13" s="177">
        <f>[2]UEF21!S13</f>
        <v>1</v>
      </c>
      <c r="P13" s="173">
        <f>[2]TPPhys2!H13</f>
        <v>10</v>
      </c>
      <c r="Q13" s="174">
        <f>[2]TPPhys2!K13</f>
        <v>1</v>
      </c>
      <c r="R13" s="173">
        <f>[2]TPChim2!H13</f>
        <v>11.416666666666668</v>
      </c>
      <c r="S13" s="174">
        <f>[2]TPChim2!K13</f>
        <v>1</v>
      </c>
      <c r="T13" s="173">
        <f>[2]Algo!J13</f>
        <v>10.375</v>
      </c>
      <c r="U13" s="174">
        <f>[2]Algo!M13</f>
        <v>1</v>
      </c>
      <c r="V13" s="175">
        <f>[2]UEM22!P13</f>
        <v>10.523148148148149</v>
      </c>
      <c r="W13" s="116">
        <f>[2]UEM22!Q13</f>
        <v>9</v>
      </c>
      <c r="X13" s="178">
        <f>[2]UEM22!S13</f>
        <v>1</v>
      </c>
      <c r="Y13" s="179">
        <f>[2]TEC2!I13</f>
        <v>12</v>
      </c>
      <c r="Z13" s="174">
        <f>[2]TEC2!L13</f>
        <v>1</v>
      </c>
      <c r="AA13" s="179">
        <f>[2]HdS!I13</f>
        <v>13.5</v>
      </c>
      <c r="AB13" s="174">
        <f>[2]HdS!L13</f>
        <v>1</v>
      </c>
      <c r="AC13" s="180">
        <f>[2]UET23!M13</f>
        <v>13</v>
      </c>
      <c r="AD13" s="116">
        <f>[2]UET23!N13</f>
        <v>3</v>
      </c>
      <c r="AE13" s="178">
        <f>[2]UET23!P13</f>
        <v>1</v>
      </c>
      <c r="AF13" s="181">
        <f>(M13*18+V13*9+AC13*3)/30</f>
        <v>9.3236111111111128</v>
      </c>
      <c r="AG13" s="182">
        <f>IF(AF13&gt;=9.995,30,N13+W13+AD13)</f>
        <v>18</v>
      </c>
      <c r="AH13" s="178">
        <f>IF(OR(O13=2,X13=2,AE13=2),2,1)</f>
        <v>1</v>
      </c>
      <c r="AI13" s="37" t="str">
        <f>IF(AG13=30,"S2 validé"," ")</f>
        <v xml:space="preserve"> </v>
      </c>
    </row>
    <row r="14" spans="1:35" ht="13.5" customHeight="1">
      <c r="A14" s="172">
        <v>2</v>
      </c>
      <c r="B14" s="108" t="s">
        <v>34</v>
      </c>
      <c r="C14" s="34" t="s">
        <v>35</v>
      </c>
      <c r="D14" s="34" t="s">
        <v>36</v>
      </c>
      <c r="E14" s="118" t="s">
        <v>37</v>
      </c>
      <c r="F14" s="36">
        <v>8.346333333333332</v>
      </c>
      <c r="G14" s="173">
        <f>[2]Maths2!J14</f>
        <v>10</v>
      </c>
      <c r="H14" s="174">
        <f>[2]Maths2!M14</f>
        <v>1</v>
      </c>
      <c r="I14" s="173">
        <f>[2]Phys2!J14</f>
        <v>12.55</v>
      </c>
      <c r="J14" s="174">
        <f>[2]Phys2!M14</f>
        <v>2</v>
      </c>
      <c r="K14" s="173">
        <f>[2]Chim2!J14</f>
        <v>10</v>
      </c>
      <c r="L14" s="174">
        <f>[2]Chim2!M14</f>
        <v>2</v>
      </c>
      <c r="M14" s="175">
        <f>[2]UEF21!P14</f>
        <v>10.85</v>
      </c>
      <c r="N14" s="176">
        <f>[2]UEF21!Q14</f>
        <v>18</v>
      </c>
      <c r="O14" s="177">
        <f>[2]UEF21!S14</f>
        <v>2</v>
      </c>
      <c r="P14" s="173">
        <f>[2]TPPhys2!H14</f>
        <v>12.41</v>
      </c>
      <c r="Q14" s="174">
        <f>[2]TPPhys2!K14</f>
        <v>1</v>
      </c>
      <c r="R14" s="173">
        <f>[2]TPChim2!H14</f>
        <v>10.16</v>
      </c>
      <c r="S14" s="174">
        <f>[2]TPChim2!K14</f>
        <v>1</v>
      </c>
      <c r="T14" s="173">
        <f>[2]Algo!J14</f>
        <v>11.25</v>
      </c>
      <c r="U14" s="174">
        <f>[2]Algo!M14</f>
        <v>1</v>
      </c>
      <c r="V14" s="175">
        <f>[2]UEM22!P14</f>
        <v>11.265555555555556</v>
      </c>
      <c r="W14" s="116">
        <f>[2]UEM22!Q14</f>
        <v>9</v>
      </c>
      <c r="X14" s="178">
        <f>[2]UEM22!S14</f>
        <v>1</v>
      </c>
      <c r="Y14" s="179">
        <f>[2]TEC2!I14</f>
        <v>11</v>
      </c>
      <c r="Z14" s="174">
        <f>[2]TEC2!L14</f>
        <v>1</v>
      </c>
      <c r="AA14" s="179">
        <f>[2]HdS!I14</f>
        <v>8.5</v>
      </c>
      <c r="AB14" s="174">
        <f>[2]HdS!L14</f>
        <v>1</v>
      </c>
      <c r="AC14" s="180">
        <f>[2]UET23!M14</f>
        <v>9.3333333333333339</v>
      </c>
      <c r="AD14" s="116">
        <f>[2]UET23!N14</f>
        <v>1</v>
      </c>
      <c r="AE14" s="178">
        <f>[2]UET23!P14</f>
        <v>1</v>
      </c>
      <c r="AF14" s="181">
        <f t="shared" ref="AF14:AF80" si="0">(M14*18+V14*9+AC14*3)/30</f>
        <v>10.823</v>
      </c>
      <c r="AG14" s="182">
        <f t="shared" ref="AG14:AG80" si="1">IF(AF14&gt;=9.995,30,N14+W14+AD14)</f>
        <v>30</v>
      </c>
      <c r="AH14" s="178">
        <f t="shared" ref="AH14:AH76" si="2">IF(OR(O14=2,X14=2,AE14=2),2,1)</f>
        <v>2</v>
      </c>
      <c r="AI14" s="37" t="str">
        <f t="shared" ref="AI14:AI78" si="3">IF(AG14=30,"S2 validé"," ")</f>
        <v>S2 validé</v>
      </c>
    </row>
    <row r="15" spans="1:35" ht="13.5" customHeight="1">
      <c r="A15" s="172">
        <v>3</v>
      </c>
      <c r="B15" s="108" t="s">
        <v>39</v>
      </c>
      <c r="C15" s="34" t="s">
        <v>38</v>
      </c>
      <c r="D15" s="34" t="s">
        <v>40</v>
      </c>
      <c r="E15" s="85" t="s">
        <v>41</v>
      </c>
      <c r="F15" s="36">
        <v>8.282333333333332</v>
      </c>
      <c r="G15" s="173">
        <f>[2]Maths2!J15</f>
        <v>10.166666666666666</v>
      </c>
      <c r="H15" s="174">
        <f>[2]Maths2!M15</f>
        <v>1</v>
      </c>
      <c r="I15" s="173">
        <f>[2]Phys2!J15</f>
        <v>10</v>
      </c>
      <c r="J15" s="174">
        <f>[2]Phys2!M15</f>
        <v>1</v>
      </c>
      <c r="K15" s="173">
        <f>[2]Chim2!J15</f>
        <v>10</v>
      </c>
      <c r="L15" s="174">
        <f>[2]Chim2!M15</f>
        <v>2</v>
      </c>
      <c r="M15" s="175">
        <f>[2]UEF21!P15</f>
        <v>10.055555555555555</v>
      </c>
      <c r="N15" s="176">
        <f>[2]UEF21!Q15</f>
        <v>18</v>
      </c>
      <c r="O15" s="177">
        <f>[2]UEF21!S15</f>
        <v>2</v>
      </c>
      <c r="P15" s="173">
        <f>[2]TPPhys2!H15</f>
        <v>10.81</v>
      </c>
      <c r="Q15" s="174">
        <f>[2]TPPhys2!K15</f>
        <v>1</v>
      </c>
      <c r="R15" s="173">
        <f>[2]TPChim2!H15</f>
        <v>14.1</v>
      </c>
      <c r="S15" s="174">
        <f>[2]TPChim2!K15</f>
        <v>1</v>
      </c>
      <c r="T15" s="173">
        <f>[2]Algo!J15</f>
        <v>8.129999999999999</v>
      </c>
      <c r="U15" s="174">
        <f>[2]Algo!M15</f>
        <v>1</v>
      </c>
      <c r="V15" s="175">
        <f>[2]UEM22!P15</f>
        <v>10.052222222222222</v>
      </c>
      <c r="W15" s="116">
        <f>[2]UEM22!Q15</f>
        <v>9</v>
      </c>
      <c r="X15" s="178">
        <f>[2]UEM22!S15</f>
        <v>1</v>
      </c>
      <c r="Y15" s="179">
        <f>[2]TEC2!I15</f>
        <v>11</v>
      </c>
      <c r="Z15" s="174">
        <f>[2]TEC2!L15</f>
        <v>1</v>
      </c>
      <c r="AA15" s="179">
        <f>[2]HdS!I15</f>
        <v>10</v>
      </c>
      <c r="AB15" s="174">
        <f>[2]HdS!L15</f>
        <v>1</v>
      </c>
      <c r="AC15" s="180">
        <f>[2]UET23!M15</f>
        <v>10.333333333333334</v>
      </c>
      <c r="AD15" s="116">
        <f>[2]UET23!N15</f>
        <v>3</v>
      </c>
      <c r="AE15" s="178">
        <f>[2]UET23!P15</f>
        <v>1</v>
      </c>
      <c r="AF15" s="181">
        <f t="shared" si="0"/>
        <v>10.082333333333334</v>
      </c>
      <c r="AG15" s="182">
        <f t="shared" si="1"/>
        <v>30</v>
      </c>
      <c r="AH15" s="178">
        <f t="shared" si="2"/>
        <v>2</v>
      </c>
      <c r="AI15" s="37" t="str">
        <f t="shared" si="3"/>
        <v>S2 validé</v>
      </c>
    </row>
    <row r="16" spans="1:35" ht="13.5" customHeight="1">
      <c r="A16" s="172">
        <v>4</v>
      </c>
      <c r="B16" s="108" t="s">
        <v>42</v>
      </c>
      <c r="C16" s="34" t="s">
        <v>38</v>
      </c>
      <c r="D16" s="34" t="s">
        <v>43</v>
      </c>
      <c r="E16" s="85" t="s">
        <v>41</v>
      </c>
      <c r="F16" s="36">
        <v>8.7485833333333325</v>
      </c>
      <c r="G16" s="173">
        <f>[2]Maths2!J16</f>
        <v>10</v>
      </c>
      <c r="H16" s="174">
        <f>[2]Maths2!M16</f>
        <v>1</v>
      </c>
      <c r="I16" s="173">
        <f>[2]Phys2!J16</f>
        <v>10.083333333333334</v>
      </c>
      <c r="J16" s="174">
        <f>[2]Phys2!M16</f>
        <v>1</v>
      </c>
      <c r="K16" s="173">
        <f>[2]Chim2!J16</f>
        <v>12</v>
      </c>
      <c r="L16" s="174">
        <f>[2]Chim2!M16</f>
        <v>1</v>
      </c>
      <c r="M16" s="175">
        <f>[2]UEF21!P16</f>
        <v>10.694444444444445</v>
      </c>
      <c r="N16" s="176">
        <f>[2]UEF21!Q16</f>
        <v>18</v>
      </c>
      <c r="O16" s="177">
        <f>[2]UEF21!S16</f>
        <v>1</v>
      </c>
      <c r="P16" s="173">
        <f>[2]TPPhys2!H16</f>
        <v>10.16</v>
      </c>
      <c r="Q16" s="174">
        <f>[2]TPPhys2!K16</f>
        <v>1</v>
      </c>
      <c r="R16" s="173">
        <f>[2]TPChim2!H16</f>
        <v>11.6</v>
      </c>
      <c r="S16" s="174">
        <f>[2]TPChim2!K16</f>
        <v>1</v>
      </c>
      <c r="T16" s="173">
        <f>[2]Algo!J16</f>
        <v>6.4375</v>
      </c>
      <c r="U16" s="174">
        <f>[2]Algo!M16</f>
        <v>1</v>
      </c>
      <c r="V16" s="175">
        <f>[2]UEM22!P16</f>
        <v>8.411944444444444</v>
      </c>
      <c r="W16" s="116">
        <f>[2]UEM22!Q16</f>
        <v>4</v>
      </c>
      <c r="X16" s="178">
        <f>[2]UEM22!S16</f>
        <v>1</v>
      </c>
      <c r="Y16" s="179">
        <f>[2]TEC2!I16</f>
        <v>8.25</v>
      </c>
      <c r="Z16" s="174">
        <f>[2]TEC2!L16</f>
        <v>1</v>
      </c>
      <c r="AA16" s="179">
        <f>[2]HdS!I16</f>
        <v>12</v>
      </c>
      <c r="AB16" s="174">
        <f>[2]HdS!L16</f>
        <v>1</v>
      </c>
      <c r="AC16" s="180">
        <f>[2]UET23!M16</f>
        <v>10.75</v>
      </c>
      <c r="AD16" s="116">
        <f>[2]UET23!N16</f>
        <v>3</v>
      </c>
      <c r="AE16" s="178">
        <f>[2]UET23!P16</f>
        <v>1</v>
      </c>
      <c r="AF16" s="181">
        <f t="shared" si="0"/>
        <v>10.01525</v>
      </c>
      <c r="AG16" s="182">
        <f t="shared" si="1"/>
        <v>30</v>
      </c>
      <c r="AH16" s="178">
        <f t="shared" si="2"/>
        <v>1</v>
      </c>
      <c r="AI16" s="37" t="str">
        <f t="shared" si="3"/>
        <v>S2 validé</v>
      </c>
    </row>
    <row r="17" spans="1:35" ht="13.5" customHeight="1">
      <c r="A17" s="172">
        <v>5</v>
      </c>
      <c r="B17" s="108">
        <v>123004012</v>
      </c>
      <c r="C17" s="34" t="s">
        <v>44</v>
      </c>
      <c r="D17" s="34" t="s">
        <v>45</v>
      </c>
      <c r="E17" s="123" t="s">
        <v>46</v>
      </c>
      <c r="F17" s="36">
        <v>7.7785000000000002</v>
      </c>
      <c r="G17" s="173">
        <f>[2]Maths2!J17</f>
        <v>11.333333333333334</v>
      </c>
      <c r="H17" s="174">
        <f>[2]Maths2!M17</f>
        <v>1</v>
      </c>
      <c r="I17" s="173">
        <f>[2]Phys2!J17</f>
        <v>2.6666666666666665</v>
      </c>
      <c r="J17" s="174">
        <f>[2]Phys2!M17</f>
        <v>1</v>
      </c>
      <c r="K17" s="173">
        <f>[2]Chim2!J17</f>
        <v>2.6666666666666665</v>
      </c>
      <c r="L17" s="174">
        <f>[2]Chim2!M17</f>
        <v>1</v>
      </c>
      <c r="M17" s="175">
        <f>[2]UEF21!P17</f>
        <v>5.5555555555555562</v>
      </c>
      <c r="N17" s="176">
        <f>[2]UEF21!Q17</f>
        <v>6</v>
      </c>
      <c r="O17" s="177">
        <f>[2]UEF21!S17</f>
        <v>1</v>
      </c>
      <c r="P17" s="173">
        <f>[2]TPPhys2!H17</f>
        <v>11.58</v>
      </c>
      <c r="Q17" s="174">
        <f>[2]TPPhys2!K17</f>
        <v>1</v>
      </c>
      <c r="R17" s="173">
        <f>[2]TPChim2!H17</f>
        <v>13.16</v>
      </c>
      <c r="S17" s="174">
        <f>[2]TPChim2!K17</f>
        <v>1</v>
      </c>
      <c r="T17" s="173">
        <f>[2]Algo!J17</f>
        <v>9.875</v>
      </c>
      <c r="U17" s="174">
        <f>[2]Algo!M17</f>
        <v>1</v>
      </c>
      <c r="V17" s="175">
        <f>[2]UEM22!P17</f>
        <v>10.98388888888889</v>
      </c>
      <c r="W17" s="116">
        <f>[2]UEM22!Q17</f>
        <v>9</v>
      </c>
      <c r="X17" s="178">
        <f>[2]UEM22!S17</f>
        <v>1</v>
      </c>
      <c r="Y17" s="179">
        <f>[2]TEC2!I17</f>
        <v>10.5</v>
      </c>
      <c r="Z17" s="174">
        <f>[2]TEC2!L17</f>
        <v>1</v>
      </c>
      <c r="AA17" s="179">
        <f>[2]HdS!I17</f>
        <v>12</v>
      </c>
      <c r="AB17" s="174">
        <f>[2]HdS!L17</f>
        <v>1</v>
      </c>
      <c r="AC17" s="180">
        <f>[2]UET23!M17</f>
        <v>11.5</v>
      </c>
      <c r="AD17" s="116">
        <f>[2]UET23!N17</f>
        <v>3</v>
      </c>
      <c r="AE17" s="178">
        <f>[2]UET23!P17</f>
        <v>1</v>
      </c>
      <c r="AF17" s="181">
        <f t="shared" si="0"/>
        <v>7.7785000000000002</v>
      </c>
      <c r="AG17" s="182">
        <f t="shared" si="1"/>
        <v>18</v>
      </c>
      <c r="AH17" s="178">
        <f t="shared" si="2"/>
        <v>1</v>
      </c>
      <c r="AI17" s="37" t="str">
        <f t="shared" si="3"/>
        <v xml:space="preserve"> </v>
      </c>
    </row>
    <row r="18" spans="1:35" ht="13.5" customHeight="1">
      <c r="A18" s="172">
        <v>6</v>
      </c>
      <c r="B18" s="183" t="s">
        <v>431</v>
      </c>
      <c r="C18" s="185" t="s">
        <v>432</v>
      </c>
      <c r="D18" s="184" t="s">
        <v>433</v>
      </c>
      <c r="E18" s="186" t="s">
        <v>41</v>
      </c>
      <c r="F18" s="36">
        <v>7.4591666666666665</v>
      </c>
      <c r="G18" s="173">
        <f>[2]Maths2!J18</f>
        <v>9</v>
      </c>
      <c r="H18" s="174">
        <f>[2]Maths2!M18</f>
        <v>2</v>
      </c>
      <c r="I18" s="173">
        <f>[2]Phys2!J18</f>
        <v>9.3000000000000007</v>
      </c>
      <c r="J18" s="174">
        <f>[2]Phys2!M18</f>
        <v>2</v>
      </c>
      <c r="K18" s="173">
        <f>[2]Chim2!J18</f>
        <v>9.5</v>
      </c>
      <c r="L18" s="174">
        <f>[2]Chim2!M18</f>
        <v>2</v>
      </c>
      <c r="M18" s="175">
        <f>[2]UEF21!P18</f>
        <v>9.2666666666666675</v>
      </c>
      <c r="N18" s="176">
        <f>[2]UEF21!Q18</f>
        <v>0</v>
      </c>
      <c r="O18" s="177">
        <f>[2]UEF21!S18</f>
        <v>2</v>
      </c>
      <c r="P18" s="173">
        <f>[2]TPPhys2!H18</f>
        <v>13</v>
      </c>
      <c r="Q18" s="174">
        <f>[2]TPPhys2!K18</f>
        <v>1</v>
      </c>
      <c r="R18" s="173">
        <f>[2]TPChim2!H18</f>
        <v>14.75</v>
      </c>
      <c r="S18" s="174">
        <f>[2]TPChim2!K18</f>
        <v>1</v>
      </c>
      <c r="T18" s="173">
        <f>[2]Algo!J18</f>
        <v>7.4550000000000001</v>
      </c>
      <c r="U18" s="174">
        <f>[2]Algo!M18</f>
        <v>1</v>
      </c>
      <c r="V18" s="175">
        <f>[2]UEM22!P18</f>
        <v>10.308333333333334</v>
      </c>
      <c r="W18" s="116">
        <f>[2]UEM22!Q18</f>
        <v>9</v>
      </c>
      <c r="X18" s="178">
        <f>[2]UEM22!S18</f>
        <v>1</v>
      </c>
      <c r="Y18" s="179">
        <f>[2]TEC2!I18</f>
        <v>12</v>
      </c>
      <c r="Z18" s="174">
        <f>[2]TEC2!L18</f>
        <v>1</v>
      </c>
      <c r="AA18" s="179">
        <f>[2]HdS!I18</f>
        <v>10</v>
      </c>
      <c r="AB18" s="174">
        <f>[2]HdS!L18</f>
        <v>1</v>
      </c>
      <c r="AC18" s="180">
        <f>[2]UET23!M18</f>
        <v>10.666666666666666</v>
      </c>
      <c r="AD18" s="116">
        <f>[2]UET23!N18</f>
        <v>3</v>
      </c>
      <c r="AE18" s="178">
        <f>[2]UET23!P18</f>
        <v>1</v>
      </c>
      <c r="AF18" s="181">
        <f t="shared" si="0"/>
        <v>9.7191666666666681</v>
      </c>
      <c r="AG18" s="182">
        <f t="shared" si="1"/>
        <v>12</v>
      </c>
      <c r="AH18" s="178">
        <f t="shared" si="2"/>
        <v>2</v>
      </c>
      <c r="AI18" s="37" t="str">
        <f t="shared" si="3"/>
        <v xml:space="preserve"> </v>
      </c>
    </row>
    <row r="19" spans="1:35" ht="13.5" customHeight="1">
      <c r="A19" s="172">
        <v>7</v>
      </c>
      <c r="B19" s="125">
        <v>123003003</v>
      </c>
      <c r="C19" s="38" t="s">
        <v>47</v>
      </c>
      <c r="D19" s="38" t="s">
        <v>48</v>
      </c>
      <c r="E19" s="122" t="s">
        <v>49</v>
      </c>
      <c r="F19" s="36">
        <v>9.3949166666666653</v>
      </c>
      <c r="G19" s="173">
        <f>[2]Maths2!J19</f>
        <v>10.5</v>
      </c>
      <c r="H19" s="174">
        <f>[2]Maths2!M19</f>
        <v>1</v>
      </c>
      <c r="I19" s="173">
        <f>[2]Phys2!J19</f>
        <v>5.833333333333333</v>
      </c>
      <c r="J19" s="174">
        <f>[2]Phys2!M19</f>
        <v>1</v>
      </c>
      <c r="K19" s="173">
        <f>[2]Chim2!J19</f>
        <v>7.333333333333333</v>
      </c>
      <c r="L19" s="174">
        <f>[2]Chim2!M19</f>
        <v>1</v>
      </c>
      <c r="M19" s="175">
        <f>[2]UEF21!P19</f>
        <v>7.8888888888888884</v>
      </c>
      <c r="N19" s="176">
        <f>[2]UEF21!Q19</f>
        <v>6</v>
      </c>
      <c r="O19" s="177">
        <f>[2]UEF21!S19</f>
        <v>1</v>
      </c>
      <c r="P19" s="173">
        <f>[2]TPPhys2!H19</f>
        <v>10.33</v>
      </c>
      <c r="Q19" s="174">
        <f>[2]TPPhys2!K19</f>
        <v>1</v>
      </c>
      <c r="R19" s="173">
        <f>[2]TPChim2!H19</f>
        <v>14.75</v>
      </c>
      <c r="S19" s="174">
        <f>[2]TPChim2!K19</f>
        <v>1</v>
      </c>
      <c r="T19" s="173">
        <f>[2]Algo!J19</f>
        <v>11.6875</v>
      </c>
      <c r="U19" s="174">
        <f>[2]Algo!M19</f>
        <v>1</v>
      </c>
      <c r="V19" s="175">
        <f>[2]UEM22!P19</f>
        <v>12.066388888888888</v>
      </c>
      <c r="W19" s="116">
        <f>[2]UEM22!Q19</f>
        <v>9</v>
      </c>
      <c r="X19" s="178">
        <f>[2]UEM22!S19</f>
        <v>1</v>
      </c>
      <c r="Y19" s="179">
        <f>[2]TEC2!I19</f>
        <v>13.25</v>
      </c>
      <c r="Z19" s="174">
        <f>[2]TEC2!L19</f>
        <v>1</v>
      </c>
      <c r="AA19" s="179">
        <f>[2]HdS!I19</f>
        <v>9</v>
      </c>
      <c r="AB19" s="174">
        <f>[2]HdS!L19</f>
        <v>1</v>
      </c>
      <c r="AC19" s="180">
        <f>[2]UET23!M19</f>
        <v>10.416666666666666</v>
      </c>
      <c r="AD19" s="116">
        <f>[2]UET23!N19</f>
        <v>3</v>
      </c>
      <c r="AE19" s="178">
        <f>[2]UET23!P19</f>
        <v>1</v>
      </c>
      <c r="AF19" s="181">
        <f t="shared" si="0"/>
        <v>9.3949166666666653</v>
      </c>
      <c r="AG19" s="182">
        <f t="shared" si="1"/>
        <v>18</v>
      </c>
      <c r="AH19" s="178">
        <f t="shared" si="2"/>
        <v>1</v>
      </c>
      <c r="AI19" s="37" t="str">
        <f t="shared" si="3"/>
        <v xml:space="preserve"> </v>
      </c>
    </row>
    <row r="20" spans="1:35" ht="13.5" customHeight="1">
      <c r="A20" s="172">
        <v>8</v>
      </c>
      <c r="B20" s="187" t="s">
        <v>50</v>
      </c>
      <c r="C20" s="39" t="s">
        <v>51</v>
      </c>
      <c r="D20" s="39" t="s">
        <v>52</v>
      </c>
      <c r="E20" s="35" t="s">
        <v>33</v>
      </c>
      <c r="F20" s="36">
        <v>8.1</v>
      </c>
      <c r="G20" s="173">
        <f>[2]Maths2!J20</f>
        <v>10</v>
      </c>
      <c r="H20" s="174">
        <f>[2]Maths2!M20</f>
        <v>1</v>
      </c>
      <c r="I20" s="173">
        <f>[2]Phys2!J20</f>
        <v>5</v>
      </c>
      <c r="J20" s="174">
        <f>[2]Phys2!M20</f>
        <v>1</v>
      </c>
      <c r="K20" s="173">
        <f>[2]Chim2!J20</f>
        <v>5.416666666666667</v>
      </c>
      <c r="L20" s="174">
        <f>[2]Chim2!M20</f>
        <v>1</v>
      </c>
      <c r="M20" s="175">
        <f>[2]UEF21!P20</f>
        <v>6.8055555555555562</v>
      </c>
      <c r="N20" s="176">
        <f>[2]UEF21!Q20</f>
        <v>6</v>
      </c>
      <c r="O20" s="177">
        <f>[2]UEF21!S20</f>
        <v>1</v>
      </c>
      <c r="P20" s="173">
        <f>[2]TPPhys2!H20</f>
        <v>14</v>
      </c>
      <c r="Q20" s="174">
        <f>[2]TPPhys2!K20</f>
        <v>1</v>
      </c>
      <c r="R20" s="173">
        <f>[2]TPChim2!H20</f>
        <v>12.5</v>
      </c>
      <c r="S20" s="174">
        <f>[2]TPChim2!K20</f>
        <v>1</v>
      </c>
      <c r="T20" s="173">
        <f>[2]Algo!J20</f>
        <v>7.5</v>
      </c>
      <c r="U20" s="174">
        <f>[2]Algo!M20</f>
        <v>1</v>
      </c>
      <c r="V20" s="175">
        <f>[2]UEM22!P20</f>
        <v>10.055555555555555</v>
      </c>
      <c r="W20" s="116">
        <f>[2]UEM22!Q20</f>
        <v>9</v>
      </c>
      <c r="X20" s="178">
        <f>[2]UEM22!S20</f>
        <v>1</v>
      </c>
      <c r="Y20" s="179">
        <f>[2]TEC2!I20</f>
        <v>10</v>
      </c>
      <c r="Z20" s="174">
        <f>[2]TEC2!L20</f>
        <v>1</v>
      </c>
      <c r="AA20" s="179">
        <f>[2]HdS!I20</f>
        <v>10</v>
      </c>
      <c r="AB20" s="174">
        <f>[2]HdS!L20</f>
        <v>1</v>
      </c>
      <c r="AC20" s="180">
        <f>[2]UET23!M20</f>
        <v>10</v>
      </c>
      <c r="AD20" s="116">
        <f>[2]UET23!N20</f>
        <v>3</v>
      </c>
      <c r="AE20" s="178">
        <f>[2]UET23!P20</f>
        <v>1</v>
      </c>
      <c r="AF20" s="181">
        <f t="shared" si="0"/>
        <v>8.1</v>
      </c>
      <c r="AG20" s="182">
        <f t="shared" si="1"/>
        <v>18</v>
      </c>
      <c r="AH20" s="178">
        <f t="shared" si="2"/>
        <v>1</v>
      </c>
      <c r="AI20" s="37" t="str">
        <f t="shared" si="3"/>
        <v xml:space="preserve"> </v>
      </c>
    </row>
    <row r="21" spans="1:35" ht="13.5" customHeight="1">
      <c r="A21" s="172">
        <v>9</v>
      </c>
      <c r="B21" s="183" t="s">
        <v>53</v>
      </c>
      <c r="C21" s="184" t="s">
        <v>54</v>
      </c>
      <c r="D21" s="184" t="s">
        <v>55</v>
      </c>
      <c r="E21" s="127" t="s">
        <v>56</v>
      </c>
      <c r="F21" s="36">
        <v>6.8</v>
      </c>
      <c r="G21" s="173">
        <f>[2]Maths2!J21</f>
        <v>3.6666666666666665</v>
      </c>
      <c r="H21" s="174">
        <f>[2]Maths2!M21</f>
        <v>2</v>
      </c>
      <c r="I21" s="173">
        <f>[2]Phys2!J21</f>
        <v>3.0833333333333335</v>
      </c>
      <c r="J21" s="174">
        <f>[2]Phys2!M21</f>
        <v>2</v>
      </c>
      <c r="K21" s="173">
        <f>[2]Chim2!J21</f>
        <v>6</v>
      </c>
      <c r="L21" s="174">
        <f>[2]Chim2!M21</f>
        <v>2</v>
      </c>
      <c r="M21" s="175">
        <f>[2]UEF21!P21</f>
        <v>4.25</v>
      </c>
      <c r="N21" s="176">
        <f>[2]UEF21!Q21</f>
        <v>0</v>
      </c>
      <c r="O21" s="177">
        <f>[2]UEF21!S21</f>
        <v>2</v>
      </c>
      <c r="P21" s="173">
        <f>[2]TPPhys2!H21</f>
        <v>8.83</v>
      </c>
      <c r="Q21" s="174">
        <f>[2]TPPhys2!K21</f>
        <v>1</v>
      </c>
      <c r="R21" s="173">
        <f>[2]TPChim2!H21</f>
        <v>11.92</v>
      </c>
      <c r="S21" s="174">
        <f>[2]TPChim2!K21</f>
        <v>1</v>
      </c>
      <c r="T21" s="173">
        <f>[2]Algo!J21</f>
        <v>13</v>
      </c>
      <c r="U21" s="174">
        <f>[2]Algo!M21</f>
        <v>1</v>
      </c>
      <c r="V21" s="175">
        <f>[2]UEM22!P21</f>
        <v>11.833333333333334</v>
      </c>
      <c r="W21" s="116">
        <f>[2]UEM22!Q21</f>
        <v>9</v>
      </c>
      <c r="X21" s="178">
        <f>[2]UEM22!S21</f>
        <v>1</v>
      </c>
      <c r="Y21" s="179">
        <f>[2]TEC2!I21</f>
        <v>10</v>
      </c>
      <c r="Z21" s="174">
        <f>[2]TEC2!L21</f>
        <v>1</v>
      </c>
      <c r="AA21" s="179">
        <f>[2]HdS!I21</f>
        <v>12</v>
      </c>
      <c r="AB21" s="174">
        <f>[2]HdS!L21</f>
        <v>1</v>
      </c>
      <c r="AC21" s="180">
        <f>[2]UET23!M21</f>
        <v>11.333333333333334</v>
      </c>
      <c r="AD21" s="116">
        <f>[2]UET23!N21</f>
        <v>3</v>
      </c>
      <c r="AE21" s="178">
        <f>[2]UET23!P21</f>
        <v>1</v>
      </c>
      <c r="AF21" s="181">
        <f t="shared" si="0"/>
        <v>7.2333333333333334</v>
      </c>
      <c r="AG21" s="182">
        <f t="shared" si="1"/>
        <v>12</v>
      </c>
      <c r="AH21" s="178">
        <f t="shared" si="2"/>
        <v>2</v>
      </c>
      <c r="AI21" s="37" t="str">
        <f t="shared" si="3"/>
        <v xml:space="preserve"> </v>
      </c>
    </row>
    <row r="22" spans="1:35" ht="13.5" customHeight="1">
      <c r="A22" s="172">
        <v>10</v>
      </c>
      <c r="B22" s="108" t="s">
        <v>57</v>
      </c>
      <c r="C22" s="34" t="s">
        <v>58</v>
      </c>
      <c r="D22" s="34" t="s">
        <v>59</v>
      </c>
      <c r="E22" s="128" t="s">
        <v>60</v>
      </c>
      <c r="F22" s="36">
        <v>8.4146111111111104</v>
      </c>
      <c r="G22" s="173">
        <f>[2]Maths2!J22</f>
        <v>11</v>
      </c>
      <c r="H22" s="174">
        <f>[2]Maths2!M22</f>
        <v>1</v>
      </c>
      <c r="I22" s="173">
        <f>[2]Phys2!J22</f>
        <v>4.833333333333333</v>
      </c>
      <c r="J22" s="174">
        <f>[2]Phys2!M22</f>
        <v>1</v>
      </c>
      <c r="K22" s="173">
        <f>[2]Chim2!J22</f>
        <v>5</v>
      </c>
      <c r="L22" s="174">
        <f>[2]Chim2!M22</f>
        <v>1</v>
      </c>
      <c r="M22" s="175">
        <f>[2]UEF21!P22</f>
        <v>6.9444444444444438</v>
      </c>
      <c r="N22" s="176">
        <f>[2]UEF21!Q22</f>
        <v>6</v>
      </c>
      <c r="O22" s="177">
        <f>[2]UEF21!S22</f>
        <v>1</v>
      </c>
      <c r="P22" s="173">
        <f>[2]TPPhys2!H22</f>
        <v>8.24</v>
      </c>
      <c r="Q22" s="174">
        <f>[2]TPPhys2!K22</f>
        <v>1</v>
      </c>
      <c r="R22" s="173">
        <f>[2]TPChim2!H22</f>
        <v>14.166666666666668</v>
      </c>
      <c r="S22" s="174">
        <f>[2]TPChim2!K22</f>
        <v>1</v>
      </c>
      <c r="T22" s="173">
        <f>[2]Algo!J22</f>
        <v>9.125</v>
      </c>
      <c r="U22" s="174">
        <f>[2]Algo!M22</f>
        <v>1</v>
      </c>
      <c r="V22" s="175">
        <f>[2]UEM22!P22</f>
        <v>10.048703703703703</v>
      </c>
      <c r="W22" s="116">
        <f>[2]UEM22!Q22</f>
        <v>9</v>
      </c>
      <c r="X22" s="178">
        <f>[2]UEM22!S22</f>
        <v>1</v>
      </c>
      <c r="Y22" s="179">
        <f>[2]TEC2!I22</f>
        <v>11</v>
      </c>
      <c r="Z22" s="174">
        <f>[2]TEC2!L22</f>
        <v>1</v>
      </c>
      <c r="AA22" s="179">
        <f>[2]HdS!I22</f>
        <v>13</v>
      </c>
      <c r="AB22" s="174">
        <f>[2]HdS!L22</f>
        <v>1</v>
      </c>
      <c r="AC22" s="180">
        <f>[2]UET23!M22</f>
        <v>12.333333333333334</v>
      </c>
      <c r="AD22" s="116">
        <f>[2]UET23!N22</f>
        <v>3</v>
      </c>
      <c r="AE22" s="178">
        <f>[2]UET23!P22</f>
        <v>1</v>
      </c>
      <c r="AF22" s="181">
        <f t="shared" si="0"/>
        <v>8.4146111111111104</v>
      </c>
      <c r="AG22" s="182">
        <f t="shared" si="1"/>
        <v>18</v>
      </c>
      <c r="AH22" s="178">
        <f t="shared" si="2"/>
        <v>1</v>
      </c>
      <c r="AI22" s="37" t="str">
        <f t="shared" si="3"/>
        <v xml:space="preserve"> </v>
      </c>
    </row>
    <row r="23" spans="1:35" ht="13.5" customHeight="1">
      <c r="A23" s="172">
        <v>11</v>
      </c>
      <c r="B23" s="183" t="s">
        <v>61</v>
      </c>
      <c r="C23" s="184" t="s">
        <v>62</v>
      </c>
      <c r="D23" s="184" t="s">
        <v>63</v>
      </c>
      <c r="E23" s="122" t="s">
        <v>64</v>
      </c>
      <c r="F23" s="36">
        <v>8.8770000000000007</v>
      </c>
      <c r="G23" s="173">
        <f>[2]Maths2!J23</f>
        <v>7.333333333333333</v>
      </c>
      <c r="H23" s="174">
        <f>[2]Maths2!M23</f>
        <v>1</v>
      </c>
      <c r="I23" s="173">
        <f>[2]Phys2!J23</f>
        <v>6.833333333333333</v>
      </c>
      <c r="J23" s="174">
        <f>[2]Phys2!M23</f>
        <v>1</v>
      </c>
      <c r="K23" s="173">
        <f>[2]Chim2!J23</f>
        <v>8.3333333333333339</v>
      </c>
      <c r="L23" s="174">
        <f>[2]Chim2!M23</f>
        <v>1</v>
      </c>
      <c r="M23" s="175">
        <f>[2]UEF21!P23</f>
        <v>7.5</v>
      </c>
      <c r="N23" s="176">
        <f>[2]UEF21!Q23</f>
        <v>0</v>
      </c>
      <c r="O23" s="177">
        <f>[2]UEF21!S23</f>
        <v>1</v>
      </c>
      <c r="P23" s="173">
        <f>[2]TPPhys2!H23</f>
        <v>11.25</v>
      </c>
      <c r="Q23" s="174">
        <f>[2]TPPhys2!K23</f>
        <v>1</v>
      </c>
      <c r="R23" s="173">
        <f>[2]TPChim2!H23</f>
        <v>14.08</v>
      </c>
      <c r="S23" s="174">
        <f>[2]TPChim2!K23</f>
        <v>1</v>
      </c>
      <c r="T23" s="173">
        <f>[2]Algo!J23</f>
        <v>8.08</v>
      </c>
      <c r="U23" s="174">
        <f>[2]Algo!M23</f>
        <v>1</v>
      </c>
      <c r="V23" s="175">
        <f>[2]UEM22!P23</f>
        <v>10.117777777777778</v>
      </c>
      <c r="W23" s="116">
        <f>[2]UEM22!Q23</f>
        <v>9</v>
      </c>
      <c r="X23" s="178">
        <f>[2]UEM22!S23</f>
        <v>1</v>
      </c>
      <c r="Y23" s="179">
        <f>[2]TEC2!I23</f>
        <v>12.25</v>
      </c>
      <c r="Z23" s="174">
        <f>[2]TEC2!L23</f>
        <v>1</v>
      </c>
      <c r="AA23" s="179">
        <f>[2]HdS!I23</f>
        <v>14</v>
      </c>
      <c r="AB23" s="174">
        <f>[2]HdS!L23</f>
        <v>1</v>
      </c>
      <c r="AC23" s="180">
        <f>[2]UET23!M23</f>
        <v>13.416666666666666</v>
      </c>
      <c r="AD23" s="116">
        <f>[2]UET23!N23</f>
        <v>3</v>
      </c>
      <c r="AE23" s="178">
        <f>[2]UET23!P23</f>
        <v>1</v>
      </c>
      <c r="AF23" s="181">
        <f t="shared" si="0"/>
        <v>8.8770000000000007</v>
      </c>
      <c r="AG23" s="182">
        <f t="shared" si="1"/>
        <v>12</v>
      </c>
      <c r="AH23" s="178">
        <f t="shared" si="2"/>
        <v>1</v>
      </c>
      <c r="AI23" s="37" t="str">
        <f t="shared" si="3"/>
        <v xml:space="preserve"> </v>
      </c>
    </row>
    <row r="24" spans="1:35" ht="13.5" customHeight="1">
      <c r="A24" s="172">
        <v>12</v>
      </c>
      <c r="B24" s="183" t="s">
        <v>65</v>
      </c>
      <c r="C24" s="184" t="s">
        <v>66</v>
      </c>
      <c r="D24" s="184" t="s">
        <v>67</v>
      </c>
      <c r="E24" s="122" t="s">
        <v>68</v>
      </c>
      <c r="F24" s="36">
        <v>5.3803333333333336</v>
      </c>
      <c r="G24" s="173">
        <f>[2]Maths2!J24</f>
        <v>15</v>
      </c>
      <c r="H24" s="174">
        <f>[2]Maths2!M24</f>
        <v>2</v>
      </c>
      <c r="I24" s="173">
        <f>[2]Phys2!J24</f>
        <v>7.8</v>
      </c>
      <c r="J24" s="174">
        <f>[2]Phys2!M24</f>
        <v>1</v>
      </c>
      <c r="K24" s="173">
        <f>[2]Chim2!J24</f>
        <v>10</v>
      </c>
      <c r="L24" s="174">
        <f>[2]Chim2!M24</f>
        <v>1</v>
      </c>
      <c r="M24" s="175">
        <f>[2]UEF21!P24</f>
        <v>10.933333333333332</v>
      </c>
      <c r="N24" s="176">
        <f>[2]UEF21!Q24</f>
        <v>18</v>
      </c>
      <c r="O24" s="177">
        <f>[2]UEF21!S24</f>
        <v>2</v>
      </c>
      <c r="P24" s="173">
        <f>[2]TPPhys2!H24</f>
        <v>10</v>
      </c>
      <c r="Q24" s="174">
        <f>[2]TPPhys2!K24</f>
        <v>1</v>
      </c>
      <c r="R24" s="173">
        <f>[2]TPChim2!H24</f>
        <v>11.83</v>
      </c>
      <c r="S24" s="174">
        <f>[2]TPChim2!K24</f>
        <v>1</v>
      </c>
      <c r="T24" s="173">
        <f>[2]Algo!J24</f>
        <v>0.25</v>
      </c>
      <c r="U24" s="174">
        <f>[2]Algo!M24</f>
        <v>1</v>
      </c>
      <c r="V24" s="175">
        <f>[2]UEM22!P24</f>
        <v>4.9899999999999993</v>
      </c>
      <c r="W24" s="116">
        <f>[2]UEM22!Q24</f>
        <v>4</v>
      </c>
      <c r="X24" s="178">
        <f>[2]UEM22!S24</f>
        <v>1</v>
      </c>
      <c r="Y24" s="179">
        <f>[2]TEC2!I24</f>
        <v>11.5</v>
      </c>
      <c r="Z24" s="174">
        <f>[2]TEC2!L24</f>
        <v>1</v>
      </c>
      <c r="AA24" s="179">
        <f>[2]HdS!I24</f>
        <v>12</v>
      </c>
      <c r="AB24" s="174">
        <f>[2]HdS!L24</f>
        <v>1</v>
      </c>
      <c r="AC24" s="180">
        <f>[2]UET23!M24</f>
        <v>11.833333333333334</v>
      </c>
      <c r="AD24" s="116">
        <f>[2]UET23!N24</f>
        <v>3</v>
      </c>
      <c r="AE24" s="178">
        <f>[2]UET23!P24</f>
        <v>1</v>
      </c>
      <c r="AF24" s="181">
        <f t="shared" si="0"/>
        <v>9.2403333333333322</v>
      </c>
      <c r="AG24" s="182">
        <f t="shared" si="1"/>
        <v>25</v>
      </c>
      <c r="AH24" s="178">
        <f t="shared" si="2"/>
        <v>2</v>
      </c>
      <c r="AI24" s="37" t="str">
        <f t="shared" si="3"/>
        <v xml:space="preserve"> </v>
      </c>
    </row>
    <row r="25" spans="1:35" ht="13.5" customHeight="1">
      <c r="A25" s="172">
        <v>13</v>
      </c>
      <c r="B25" s="108" t="s">
        <v>69</v>
      </c>
      <c r="C25" s="34" t="s">
        <v>70</v>
      </c>
      <c r="D25" s="34" t="s">
        <v>71</v>
      </c>
      <c r="E25" s="122" t="s">
        <v>64</v>
      </c>
      <c r="F25" s="36">
        <v>9.6719999999999988</v>
      </c>
      <c r="G25" s="173">
        <f>[2]Maths2!J25</f>
        <v>10</v>
      </c>
      <c r="H25" s="174">
        <f>[2]Maths2!M25</f>
        <v>2</v>
      </c>
      <c r="I25" s="173">
        <f>[2]Phys2!J25</f>
        <v>8.33</v>
      </c>
      <c r="J25" s="174">
        <f>[2]Phys2!M25</f>
        <v>1</v>
      </c>
      <c r="K25" s="173">
        <f>[2]Chim2!J25</f>
        <v>11.666666666666666</v>
      </c>
      <c r="L25" s="174">
        <f>[2]Chim2!M25</f>
        <v>1</v>
      </c>
      <c r="M25" s="175">
        <f>[2]UEF21!P25</f>
        <v>9.9988888888888869</v>
      </c>
      <c r="N25" s="176">
        <f>[2]UEF21!Q25</f>
        <v>18</v>
      </c>
      <c r="O25" s="177">
        <f>[2]UEF21!S25</f>
        <v>2</v>
      </c>
      <c r="P25" s="173">
        <f>[2]TPPhys2!H25</f>
        <v>10.33</v>
      </c>
      <c r="Q25" s="174">
        <f>[2]TPPhys2!K25</f>
        <v>1</v>
      </c>
      <c r="R25" s="173">
        <f>[2]TPChim2!H25</f>
        <v>12.75</v>
      </c>
      <c r="S25" s="174">
        <f>[2]TPChim2!K25</f>
        <v>1</v>
      </c>
      <c r="T25" s="173">
        <f>[2]Algo!J25</f>
        <v>11.5</v>
      </c>
      <c r="U25" s="174">
        <f>[2]Algo!M25</f>
        <v>1</v>
      </c>
      <c r="V25" s="175">
        <f>[2]UEM22!P25</f>
        <v>11.517777777777777</v>
      </c>
      <c r="W25" s="116">
        <f>[2]UEM22!Q25</f>
        <v>9</v>
      </c>
      <c r="X25" s="178">
        <f>[2]UEM22!S25</f>
        <v>1</v>
      </c>
      <c r="Y25" s="179">
        <f>[2]TEC2!I25</f>
        <v>7.5</v>
      </c>
      <c r="Z25" s="174">
        <f>[2]TEC2!L25</f>
        <v>1</v>
      </c>
      <c r="AA25" s="179">
        <f>[2]HdS!I25</f>
        <v>13</v>
      </c>
      <c r="AB25" s="174">
        <f>[2]HdS!L25</f>
        <v>1</v>
      </c>
      <c r="AC25" s="180">
        <f>[2]UET23!M25</f>
        <v>11.166666666666666</v>
      </c>
      <c r="AD25" s="116">
        <f>[2]UET23!N25</f>
        <v>3</v>
      </c>
      <c r="AE25" s="178">
        <f>[2]UET23!P25</f>
        <v>1</v>
      </c>
      <c r="AF25" s="181">
        <f t="shared" si="0"/>
        <v>10.571333333333333</v>
      </c>
      <c r="AG25" s="182">
        <f t="shared" si="1"/>
        <v>30</v>
      </c>
      <c r="AH25" s="178">
        <f t="shared" si="2"/>
        <v>2</v>
      </c>
      <c r="AI25" s="37" t="str">
        <f t="shared" si="3"/>
        <v>S2 validé</v>
      </c>
    </row>
    <row r="26" spans="1:35" ht="13.5" customHeight="1">
      <c r="A26" s="172">
        <v>14</v>
      </c>
      <c r="B26" s="108">
        <v>123008971</v>
      </c>
      <c r="C26" s="34" t="s">
        <v>72</v>
      </c>
      <c r="D26" s="34" t="s">
        <v>73</v>
      </c>
      <c r="E26" s="85" t="s">
        <v>41</v>
      </c>
      <c r="F26" s="36">
        <v>8.7717777777777766</v>
      </c>
      <c r="G26" s="173">
        <f>[2]Maths2!J26</f>
        <v>8.15</v>
      </c>
      <c r="H26" s="174">
        <f>[2]Maths2!M26</f>
        <v>2</v>
      </c>
      <c r="I26" s="173">
        <f>[2]Phys2!J26</f>
        <v>9.75</v>
      </c>
      <c r="J26" s="174">
        <f>[2]Phys2!M26</f>
        <v>2</v>
      </c>
      <c r="K26" s="173">
        <f>[2]Chim2!J26</f>
        <v>9.75</v>
      </c>
      <c r="L26" s="174">
        <f>[2]Chim2!M26</f>
        <v>2</v>
      </c>
      <c r="M26" s="175">
        <f>[2]UEF21!P26</f>
        <v>9.2166666666666668</v>
      </c>
      <c r="N26" s="176">
        <f>[2]UEF21!Q26</f>
        <v>0</v>
      </c>
      <c r="O26" s="177">
        <f>[2]UEF21!S26</f>
        <v>2</v>
      </c>
      <c r="P26" s="173">
        <f>[2]TPPhys2!H26</f>
        <v>10.16</v>
      </c>
      <c r="Q26" s="174">
        <f>[2]TPPhys2!K26</f>
        <v>1</v>
      </c>
      <c r="R26" s="173">
        <f>[2]TPChim2!H26</f>
        <v>11.666666666666668</v>
      </c>
      <c r="S26" s="174">
        <f>[2]TPChim2!K26</f>
        <v>1</v>
      </c>
      <c r="T26" s="173">
        <f>[2]Algo!J26</f>
        <v>10</v>
      </c>
      <c r="U26" s="174">
        <f>[2]Algo!M26</f>
        <v>1</v>
      </c>
      <c r="V26" s="175">
        <f>[2]UEM22!P26</f>
        <v>10.405925925925926</v>
      </c>
      <c r="W26" s="116">
        <f>[2]UEM22!Q26</f>
        <v>9</v>
      </c>
      <c r="X26" s="178">
        <f>[2]UEM22!S26</f>
        <v>1</v>
      </c>
      <c r="Y26" s="179">
        <f>[2]TEC2!I26</f>
        <v>13.5</v>
      </c>
      <c r="Z26" s="174">
        <f>[2]TEC2!L26</f>
        <v>1</v>
      </c>
      <c r="AA26" s="179">
        <f>[2]HdS!I26</f>
        <v>13.5</v>
      </c>
      <c r="AB26" s="174">
        <f>[2]HdS!L26</f>
        <v>1</v>
      </c>
      <c r="AC26" s="180">
        <f>[2]UET23!M26</f>
        <v>13.5</v>
      </c>
      <c r="AD26" s="116">
        <f>[2]UET23!N26</f>
        <v>3</v>
      </c>
      <c r="AE26" s="178">
        <f>[2]UET23!P26</f>
        <v>1</v>
      </c>
      <c r="AF26" s="181">
        <f t="shared" si="0"/>
        <v>10.001777777777779</v>
      </c>
      <c r="AG26" s="182">
        <f t="shared" si="1"/>
        <v>30</v>
      </c>
      <c r="AH26" s="178">
        <f t="shared" si="2"/>
        <v>2</v>
      </c>
      <c r="AI26" s="37" t="str">
        <f t="shared" si="3"/>
        <v>S2 validé</v>
      </c>
    </row>
    <row r="27" spans="1:35" ht="13.5" customHeight="1">
      <c r="A27" s="172">
        <v>15</v>
      </c>
      <c r="B27" s="188" t="s">
        <v>74</v>
      </c>
      <c r="C27" s="189" t="s">
        <v>75</v>
      </c>
      <c r="D27" s="189" t="s">
        <v>76</v>
      </c>
      <c r="E27" s="118" t="s">
        <v>37</v>
      </c>
      <c r="F27" s="36">
        <v>7.4274999999999993</v>
      </c>
      <c r="G27" s="173">
        <f>[2]Maths2!J27</f>
        <v>6</v>
      </c>
      <c r="H27" s="174">
        <f>[2]Maths2!M27</f>
        <v>1</v>
      </c>
      <c r="I27" s="173">
        <f>[2]Phys2!J27</f>
        <v>6.666666666666667</v>
      </c>
      <c r="J27" s="174">
        <f>[2]Phys2!M27</f>
        <v>1</v>
      </c>
      <c r="K27" s="173">
        <f>[2]Chim2!J27</f>
        <v>4.416666666666667</v>
      </c>
      <c r="L27" s="174">
        <f>[2]Chim2!M27</f>
        <v>1</v>
      </c>
      <c r="M27" s="175">
        <f>[2]UEF21!P27</f>
        <v>5.6944444444444455</v>
      </c>
      <c r="N27" s="176">
        <f>[2]UEF21!Q27</f>
        <v>0</v>
      </c>
      <c r="O27" s="177">
        <f>[2]UEF21!S27</f>
        <v>1</v>
      </c>
      <c r="P27" s="173">
        <f>[2]TPPhys2!H27</f>
        <v>11.41</v>
      </c>
      <c r="Q27" s="174">
        <f>[2]TPPhys2!K27</f>
        <v>1</v>
      </c>
      <c r="R27" s="173">
        <f>[2]TPChim2!H27</f>
        <v>13</v>
      </c>
      <c r="S27" s="174">
        <f>[2]TPChim2!K27</f>
        <v>1</v>
      </c>
      <c r="T27" s="173">
        <f>[2]Algo!J27</f>
        <v>8.2349999999999994</v>
      </c>
      <c r="U27" s="174">
        <f>[2]Algo!M27</f>
        <v>1</v>
      </c>
      <c r="V27" s="175">
        <f>[2]UEM22!P27</f>
        <v>9.9994444444444444</v>
      </c>
      <c r="W27" s="116">
        <f>[2]UEM22!Q27</f>
        <v>9</v>
      </c>
      <c r="X27" s="178">
        <f>[2]UEM22!S27</f>
        <v>1</v>
      </c>
      <c r="Y27" s="179">
        <f>[2]TEC2!I27</f>
        <v>10.33</v>
      </c>
      <c r="Z27" s="174">
        <f>[2]TEC2!L27</f>
        <v>1</v>
      </c>
      <c r="AA27" s="179">
        <f>[2]HdS!I27</f>
        <v>10</v>
      </c>
      <c r="AB27" s="174">
        <f>[2]HdS!L27</f>
        <v>1</v>
      </c>
      <c r="AC27" s="180">
        <f>[2]UET23!M27</f>
        <v>10.11</v>
      </c>
      <c r="AD27" s="116">
        <f>[2]UET23!N27</f>
        <v>3</v>
      </c>
      <c r="AE27" s="178">
        <f>[2]UET23!P27</f>
        <v>1</v>
      </c>
      <c r="AF27" s="181">
        <f t="shared" si="0"/>
        <v>7.4274999999999993</v>
      </c>
      <c r="AG27" s="182">
        <f t="shared" si="1"/>
        <v>12</v>
      </c>
      <c r="AH27" s="178">
        <f t="shared" si="2"/>
        <v>1</v>
      </c>
      <c r="AI27" s="37" t="str">
        <f t="shared" si="3"/>
        <v xml:space="preserve"> </v>
      </c>
    </row>
    <row r="28" spans="1:35" ht="13.5" customHeight="1">
      <c r="A28" s="172">
        <v>16</v>
      </c>
      <c r="B28" s="125" t="s">
        <v>77</v>
      </c>
      <c r="C28" s="38" t="s">
        <v>78</v>
      </c>
      <c r="D28" s="38" t="s">
        <v>79</v>
      </c>
      <c r="E28" s="85" t="s">
        <v>80</v>
      </c>
      <c r="F28" s="36">
        <v>8.6761666666666653</v>
      </c>
      <c r="G28" s="173">
        <f>[2]Maths2!J28</f>
        <v>11.833333333333334</v>
      </c>
      <c r="H28" s="174">
        <f>[2]Maths2!M28</f>
        <v>1</v>
      </c>
      <c r="I28" s="173">
        <f>[2]Phys2!J28</f>
        <v>5</v>
      </c>
      <c r="J28" s="174">
        <f>[2]Phys2!M28</f>
        <v>1</v>
      </c>
      <c r="K28" s="173">
        <f>[2]Chim2!J28</f>
        <v>6.333333333333333</v>
      </c>
      <c r="L28" s="174">
        <f>[2]Chim2!M28</f>
        <v>1</v>
      </c>
      <c r="M28" s="175">
        <f>[2]UEF21!P28</f>
        <v>7.7222222222222223</v>
      </c>
      <c r="N28" s="176">
        <f>[2]UEF21!Q28</f>
        <v>6</v>
      </c>
      <c r="O28" s="177">
        <f>[2]UEF21!S28</f>
        <v>1</v>
      </c>
      <c r="P28" s="173">
        <f>[2]TPPhys2!H28</f>
        <v>9.5</v>
      </c>
      <c r="Q28" s="174">
        <f>[2]TPPhys2!K28</f>
        <v>1</v>
      </c>
      <c r="R28" s="173">
        <f>[2]TPChim2!H28</f>
        <v>13.83</v>
      </c>
      <c r="S28" s="174">
        <f>[2]TPChim2!K28</f>
        <v>1</v>
      </c>
      <c r="T28" s="173">
        <f>[2]Algo!J28</f>
        <v>8.125</v>
      </c>
      <c r="U28" s="174">
        <f>[2]Algo!M28</f>
        <v>1</v>
      </c>
      <c r="V28" s="175">
        <f>[2]UEM22!P28</f>
        <v>9.6983333333333324</v>
      </c>
      <c r="W28" s="116">
        <f>[2]UEM22!Q28</f>
        <v>2</v>
      </c>
      <c r="X28" s="178">
        <f>[2]UEM22!S28</f>
        <v>1</v>
      </c>
      <c r="Y28" s="179">
        <f>[2]TEC2!I28</f>
        <v>12</v>
      </c>
      <c r="Z28" s="174">
        <f>[2]TEC2!L28</f>
        <v>1</v>
      </c>
      <c r="AA28" s="179">
        <f>[2]HdS!I28</f>
        <v>11</v>
      </c>
      <c r="AB28" s="174">
        <f>[2]HdS!L28</f>
        <v>1</v>
      </c>
      <c r="AC28" s="180">
        <f>[2]UET23!M28</f>
        <v>11.333333333333334</v>
      </c>
      <c r="AD28" s="116">
        <f>[2]UET23!N28</f>
        <v>3</v>
      </c>
      <c r="AE28" s="178">
        <f>[2]UET23!P28</f>
        <v>1</v>
      </c>
      <c r="AF28" s="181">
        <f t="shared" si="0"/>
        <v>8.6761666666666653</v>
      </c>
      <c r="AG28" s="182">
        <f t="shared" si="1"/>
        <v>11</v>
      </c>
      <c r="AH28" s="178">
        <f t="shared" si="2"/>
        <v>1</v>
      </c>
      <c r="AI28" s="37" t="str">
        <f t="shared" si="3"/>
        <v xml:space="preserve"> </v>
      </c>
    </row>
    <row r="29" spans="1:35" ht="13.5" customHeight="1">
      <c r="A29" s="172">
        <v>17</v>
      </c>
      <c r="B29" s="108">
        <v>123011298</v>
      </c>
      <c r="C29" s="34" t="s">
        <v>81</v>
      </c>
      <c r="D29" s="34" t="s">
        <v>82</v>
      </c>
      <c r="E29" s="85" t="s">
        <v>41</v>
      </c>
      <c r="F29" s="36">
        <v>8.5277777777777768</v>
      </c>
      <c r="G29" s="173">
        <f>[2]Maths2!J29</f>
        <v>10</v>
      </c>
      <c r="H29" s="174">
        <f>[2]Maths2!M29</f>
        <v>1</v>
      </c>
      <c r="I29" s="173">
        <f>[2]Phys2!J29</f>
        <v>9.1</v>
      </c>
      <c r="J29" s="174">
        <f>[2]Phys2!M29</f>
        <v>2</v>
      </c>
      <c r="K29" s="173">
        <f>[2]Chim2!J29</f>
        <v>9</v>
      </c>
      <c r="L29" s="174">
        <f>[2]Chim2!M29</f>
        <v>2</v>
      </c>
      <c r="M29" s="175">
        <f>[2]UEF21!P29</f>
        <v>9.3666666666666671</v>
      </c>
      <c r="N29" s="176">
        <f>[2]UEF21!Q29</f>
        <v>6</v>
      </c>
      <c r="O29" s="177">
        <f>[2]UEF21!S29</f>
        <v>2</v>
      </c>
      <c r="P29" s="173">
        <f>[2]TPPhys2!H29</f>
        <v>8.6666666666666661</v>
      </c>
      <c r="Q29" s="174">
        <f>[2]TPPhys2!K29</f>
        <v>1</v>
      </c>
      <c r="R29" s="173">
        <f>[2]TPChim2!H29</f>
        <v>11</v>
      </c>
      <c r="S29" s="174">
        <f>[2]TPChim2!K29</f>
        <v>1</v>
      </c>
      <c r="T29" s="173">
        <f>[2]Algo!J29</f>
        <v>11</v>
      </c>
      <c r="U29" s="174">
        <f>[2]Algo!M29</f>
        <v>1</v>
      </c>
      <c r="V29" s="175">
        <f>[2]UEM22!P29</f>
        <v>10.481481481481481</v>
      </c>
      <c r="W29" s="116">
        <f>[2]UEM22!Q29</f>
        <v>9</v>
      </c>
      <c r="X29" s="178">
        <f>[2]UEM22!S29</f>
        <v>1</v>
      </c>
      <c r="Y29" s="179">
        <f>[2]TEC2!I29</f>
        <v>12.5</v>
      </c>
      <c r="Z29" s="174">
        <f>[2]TEC2!L29</f>
        <v>1</v>
      </c>
      <c r="AA29" s="179">
        <f>[2]HdS!I29</f>
        <v>6</v>
      </c>
      <c r="AB29" s="174">
        <f>[2]HdS!L29</f>
        <v>1</v>
      </c>
      <c r="AC29" s="180">
        <f>[2]UET23!M29</f>
        <v>8.1666666666666661</v>
      </c>
      <c r="AD29" s="116">
        <f>[2]UET23!N29</f>
        <v>1</v>
      </c>
      <c r="AE29" s="178">
        <f>[2]UET23!P29</f>
        <v>1</v>
      </c>
      <c r="AF29" s="181">
        <f t="shared" si="0"/>
        <v>9.5811111111111114</v>
      </c>
      <c r="AG29" s="182">
        <f t="shared" si="1"/>
        <v>16</v>
      </c>
      <c r="AH29" s="178">
        <f t="shared" si="2"/>
        <v>2</v>
      </c>
      <c r="AI29" s="37" t="str">
        <f t="shared" si="3"/>
        <v xml:space="preserve"> </v>
      </c>
    </row>
    <row r="30" spans="1:35" ht="13.5" customHeight="1">
      <c r="A30" s="172">
        <v>18</v>
      </c>
      <c r="B30" s="125">
        <v>123012098</v>
      </c>
      <c r="C30" s="38" t="s">
        <v>83</v>
      </c>
      <c r="D30" s="38" t="s">
        <v>84</v>
      </c>
      <c r="E30" s="122" t="s">
        <v>85</v>
      </c>
      <c r="F30" s="36">
        <v>9.3874999999999993</v>
      </c>
      <c r="G30" s="173">
        <f>[2]Maths2!J30</f>
        <v>10</v>
      </c>
      <c r="H30" s="174">
        <f>[2]Maths2!M30</f>
        <v>1</v>
      </c>
      <c r="I30" s="173">
        <f>[2]Phys2!J30</f>
        <v>11.65</v>
      </c>
      <c r="J30" s="174">
        <f>[2]Phys2!M30</f>
        <v>2</v>
      </c>
      <c r="K30" s="173">
        <f>[2]Chim2!J30</f>
        <v>12</v>
      </c>
      <c r="L30" s="174">
        <f>[2]Chim2!M30</f>
        <v>2</v>
      </c>
      <c r="M30" s="175">
        <f>[2]UEF21!P30</f>
        <v>11.216666666666667</v>
      </c>
      <c r="N30" s="176">
        <f>[2]UEF21!Q30</f>
        <v>18</v>
      </c>
      <c r="O30" s="177">
        <f>[2]UEF21!S30</f>
        <v>2</v>
      </c>
      <c r="P30" s="173">
        <f>[2]TPPhys2!H30</f>
        <v>11.5</v>
      </c>
      <c r="Q30" s="174">
        <f>[2]TPPhys2!K30</f>
        <v>1</v>
      </c>
      <c r="R30" s="173">
        <f>[2]TPChim2!H30</f>
        <v>12.5</v>
      </c>
      <c r="S30" s="174">
        <f>[2]TPChim2!K30</f>
        <v>1</v>
      </c>
      <c r="T30" s="173">
        <f>[2]Algo!J30</f>
        <v>10.375</v>
      </c>
      <c r="U30" s="174">
        <f>[2]Algo!M30</f>
        <v>1</v>
      </c>
      <c r="V30" s="175">
        <f>[2]UEM22!P30</f>
        <v>11.097222222222221</v>
      </c>
      <c r="W30" s="116">
        <f>[2]UEM22!Q30</f>
        <v>9</v>
      </c>
      <c r="X30" s="178">
        <f>[2]UEM22!S30</f>
        <v>1</v>
      </c>
      <c r="Y30" s="179">
        <f>[2]TEC2!I30</f>
        <v>12.25</v>
      </c>
      <c r="Z30" s="174">
        <f>[2]TEC2!L30</f>
        <v>1</v>
      </c>
      <c r="AA30" s="179">
        <f>[2]HdS!I30</f>
        <v>13.5</v>
      </c>
      <c r="AB30" s="174">
        <f>[2]HdS!L30</f>
        <v>1</v>
      </c>
      <c r="AC30" s="180">
        <f>[2]UET23!M30</f>
        <v>13.083333333333334</v>
      </c>
      <c r="AD30" s="116">
        <f>[2]UET23!N30</f>
        <v>3</v>
      </c>
      <c r="AE30" s="178">
        <f>[2]UET23!P30</f>
        <v>1</v>
      </c>
      <c r="AF30" s="181">
        <f t="shared" si="0"/>
        <v>11.3675</v>
      </c>
      <c r="AG30" s="182">
        <f t="shared" si="1"/>
        <v>30</v>
      </c>
      <c r="AH30" s="178">
        <f t="shared" si="2"/>
        <v>2</v>
      </c>
      <c r="AI30" s="37" t="str">
        <f t="shared" si="3"/>
        <v>S2 validé</v>
      </c>
    </row>
    <row r="31" spans="1:35" ht="13.5" customHeight="1">
      <c r="A31" s="172">
        <v>19</v>
      </c>
      <c r="B31" s="108" t="s">
        <v>86</v>
      </c>
      <c r="C31" s="34" t="s">
        <v>87</v>
      </c>
      <c r="D31" s="34" t="s">
        <v>88</v>
      </c>
      <c r="E31" s="118" t="s">
        <v>37</v>
      </c>
      <c r="F31" s="36">
        <v>6.8178333333333319</v>
      </c>
      <c r="G31" s="173">
        <f>[2]Maths2!J31</f>
        <v>7.333333333333333</v>
      </c>
      <c r="H31" s="174">
        <f>[2]Maths2!M31</f>
        <v>2</v>
      </c>
      <c r="I31" s="173">
        <f>[2]Phys2!J31</f>
        <v>3.1666666666666665</v>
      </c>
      <c r="J31" s="174">
        <f>[2]Phys2!M31</f>
        <v>2</v>
      </c>
      <c r="K31" s="173">
        <f>[2]Chim2!J31</f>
        <v>1.8333333333333333</v>
      </c>
      <c r="L31" s="174">
        <f>[2]Chim2!M31</f>
        <v>2</v>
      </c>
      <c r="M31" s="175">
        <f>[2]UEF21!P31</f>
        <v>4.1111111111111116</v>
      </c>
      <c r="N31" s="176">
        <f>[2]UEF21!Q31</f>
        <v>0</v>
      </c>
      <c r="O31" s="177">
        <f>[2]UEF21!S31</f>
        <v>2</v>
      </c>
      <c r="P31" s="173">
        <f>[2]TPPhys2!H31</f>
        <v>7.33</v>
      </c>
      <c r="Q31" s="174">
        <f>[2]TPPhys2!K31</f>
        <v>1</v>
      </c>
      <c r="R31" s="173">
        <f>[2]TPChim2!H31</f>
        <v>10</v>
      </c>
      <c r="S31" s="174">
        <f>[2]TPChim2!K31</f>
        <v>1</v>
      </c>
      <c r="T31" s="173">
        <f>[2]Algo!J31</f>
        <v>12.625</v>
      </c>
      <c r="U31" s="174">
        <f>[2]Algo!M31</f>
        <v>1</v>
      </c>
      <c r="V31" s="175">
        <f>[2]UEM22!P31</f>
        <v>10.865</v>
      </c>
      <c r="W31" s="116">
        <f>[2]UEM22!Q31</f>
        <v>9</v>
      </c>
      <c r="X31" s="178">
        <f>[2]UEM22!S31</f>
        <v>1</v>
      </c>
      <c r="Y31" s="179">
        <f>[2]TEC2!I31</f>
        <v>14.75</v>
      </c>
      <c r="Z31" s="174">
        <f>[2]TEC2!L31</f>
        <v>1</v>
      </c>
      <c r="AA31" s="179">
        <f>[2]HdS!I31</f>
        <v>10</v>
      </c>
      <c r="AB31" s="174">
        <f>[2]HdS!L31</f>
        <v>1</v>
      </c>
      <c r="AC31" s="180">
        <f>[2]UET23!M31</f>
        <v>11.583333333333334</v>
      </c>
      <c r="AD31" s="116">
        <f>[2]UET23!N31</f>
        <v>3</v>
      </c>
      <c r="AE31" s="178">
        <f>[2]UET23!P31</f>
        <v>1</v>
      </c>
      <c r="AF31" s="181">
        <f t="shared" si="0"/>
        <v>6.884500000000001</v>
      </c>
      <c r="AG31" s="182">
        <f t="shared" si="1"/>
        <v>12</v>
      </c>
      <c r="AH31" s="178">
        <f t="shared" si="2"/>
        <v>2</v>
      </c>
      <c r="AI31" s="37" t="str">
        <f t="shared" si="3"/>
        <v xml:space="preserve"> </v>
      </c>
    </row>
    <row r="32" spans="1:35" ht="13.5" customHeight="1">
      <c r="A32" s="172">
        <v>20</v>
      </c>
      <c r="B32" s="125" t="s">
        <v>89</v>
      </c>
      <c r="C32" s="34" t="s">
        <v>90</v>
      </c>
      <c r="D32" s="34" t="s">
        <v>91</v>
      </c>
      <c r="E32" s="85" t="s">
        <v>41</v>
      </c>
      <c r="F32" s="36">
        <v>7.3831666666666669</v>
      </c>
      <c r="G32" s="173">
        <f>[2]Maths2!J32</f>
        <v>10</v>
      </c>
      <c r="H32" s="174">
        <f>[2]Maths2!M32</f>
        <v>1</v>
      </c>
      <c r="I32" s="173">
        <f>[2]Phys2!J32</f>
        <v>2.6666666666666665</v>
      </c>
      <c r="J32" s="174">
        <f>[2]Phys2!M32</f>
        <v>2</v>
      </c>
      <c r="K32" s="173">
        <f>[2]Chim2!J32</f>
        <v>5.5</v>
      </c>
      <c r="L32" s="174">
        <f>[2]Chim2!M32</f>
        <v>2</v>
      </c>
      <c r="M32" s="175">
        <f>[2]UEF21!P32</f>
        <v>6.0555555555555545</v>
      </c>
      <c r="N32" s="176">
        <f>[2]UEF21!Q32</f>
        <v>6</v>
      </c>
      <c r="O32" s="177">
        <f>[2]UEF21!S32</f>
        <v>2</v>
      </c>
      <c r="P32" s="173">
        <f>[2]TPPhys2!H32</f>
        <v>10.75</v>
      </c>
      <c r="Q32" s="174">
        <f>[2]TPPhys2!K32</f>
        <v>1</v>
      </c>
      <c r="R32" s="173">
        <f>[2]TPChim2!H32</f>
        <v>11.66</v>
      </c>
      <c r="S32" s="174">
        <f>[2]TPChim2!K32</f>
        <v>1</v>
      </c>
      <c r="T32" s="173">
        <f>[2]Algo!J32</f>
        <v>9.0350000000000001</v>
      </c>
      <c r="U32" s="174">
        <f>[2]Algo!M32</f>
        <v>1</v>
      </c>
      <c r="V32" s="175">
        <f>[2]UEM22!P32</f>
        <v>9.9994444444444444</v>
      </c>
      <c r="W32" s="116">
        <f>[2]UEM22!Q32</f>
        <v>9</v>
      </c>
      <c r="X32" s="178">
        <f>[2]UEM22!S32</f>
        <v>1</v>
      </c>
      <c r="Y32" s="179">
        <f>[2]TEC2!I32</f>
        <v>10.5</v>
      </c>
      <c r="Z32" s="174">
        <f>[2]TEC2!L32</f>
        <v>1</v>
      </c>
      <c r="AA32" s="179">
        <f>[2]HdS!I32</f>
        <v>7</v>
      </c>
      <c r="AB32" s="174">
        <f>[2]HdS!L32</f>
        <v>1</v>
      </c>
      <c r="AC32" s="180">
        <f>[2]UET23!M32</f>
        <v>8.1666666666666661</v>
      </c>
      <c r="AD32" s="116">
        <f>[2]UET23!N32</f>
        <v>1</v>
      </c>
      <c r="AE32" s="178">
        <f>[2]UET23!P32</f>
        <v>1</v>
      </c>
      <c r="AF32" s="181">
        <f t="shared" si="0"/>
        <v>7.4498333333333333</v>
      </c>
      <c r="AG32" s="182">
        <f t="shared" si="1"/>
        <v>16</v>
      </c>
      <c r="AH32" s="178">
        <f t="shared" si="2"/>
        <v>2</v>
      </c>
      <c r="AI32" s="37" t="str">
        <f t="shared" si="3"/>
        <v xml:space="preserve"> </v>
      </c>
    </row>
    <row r="33" spans="1:35" ht="13.5" customHeight="1">
      <c r="A33" s="172">
        <v>21</v>
      </c>
      <c r="B33" s="108" t="s">
        <v>92</v>
      </c>
      <c r="C33" s="34" t="s">
        <v>93</v>
      </c>
      <c r="D33" s="34" t="s">
        <v>94</v>
      </c>
      <c r="E33" s="127" t="s">
        <v>56</v>
      </c>
      <c r="F33" s="36">
        <v>9.5152777777777793</v>
      </c>
      <c r="G33" s="173">
        <f>[2]Maths2!J33</f>
        <v>10.5</v>
      </c>
      <c r="H33" s="174">
        <f>[2]Maths2!M33</f>
        <v>1</v>
      </c>
      <c r="I33" s="173">
        <f>[2]Phys2!J33</f>
        <v>7.166666666666667</v>
      </c>
      <c r="J33" s="174">
        <f>[2]Phys2!M33</f>
        <v>1</v>
      </c>
      <c r="K33" s="173">
        <f>[2]Chim2!J33</f>
        <v>7.5</v>
      </c>
      <c r="L33" s="174">
        <f>[2]Chim2!M33</f>
        <v>1</v>
      </c>
      <c r="M33" s="175">
        <f>[2]UEF21!P33</f>
        <v>8.3888888888888893</v>
      </c>
      <c r="N33" s="176">
        <f>[2]UEF21!Q33</f>
        <v>6</v>
      </c>
      <c r="O33" s="177">
        <f>[2]UEF21!S33</f>
        <v>1</v>
      </c>
      <c r="P33" s="173">
        <f>[2]TPPhys2!H33</f>
        <v>12.666666666666668</v>
      </c>
      <c r="Q33" s="174">
        <f>[2]TPPhys2!K33</f>
        <v>1</v>
      </c>
      <c r="R33" s="173">
        <f>[2]TPChim2!H33</f>
        <v>14</v>
      </c>
      <c r="S33" s="174">
        <f>[2]TPChim2!K33</f>
        <v>1</v>
      </c>
      <c r="T33" s="173">
        <f>[2]Algo!J33</f>
        <v>10.125</v>
      </c>
      <c r="U33" s="174">
        <f>[2]Algo!M33</f>
        <v>1</v>
      </c>
      <c r="V33" s="175">
        <f>[2]UEM22!P33</f>
        <v>11.550925925925927</v>
      </c>
      <c r="W33" s="116">
        <f>[2]UEM22!Q33</f>
        <v>9</v>
      </c>
      <c r="X33" s="178">
        <f>[2]UEM22!S33</f>
        <v>1</v>
      </c>
      <c r="Y33" s="179">
        <f>[2]TEC2!I33</f>
        <v>7.5</v>
      </c>
      <c r="Z33" s="174">
        <f>[2]TEC2!L33</f>
        <v>1</v>
      </c>
      <c r="AA33" s="179">
        <f>[2]HdS!I33</f>
        <v>11.5</v>
      </c>
      <c r="AB33" s="174">
        <f>[2]HdS!L33</f>
        <v>1</v>
      </c>
      <c r="AC33" s="180">
        <f>[2]UET23!M33</f>
        <v>10.166666666666666</v>
      </c>
      <c r="AD33" s="116">
        <f>[2]UET23!N33</f>
        <v>3</v>
      </c>
      <c r="AE33" s="178">
        <f>[2]UET23!P33</f>
        <v>1</v>
      </c>
      <c r="AF33" s="181">
        <f t="shared" si="0"/>
        <v>9.5152777777777793</v>
      </c>
      <c r="AG33" s="182">
        <f t="shared" si="1"/>
        <v>18</v>
      </c>
      <c r="AH33" s="178">
        <f t="shared" si="2"/>
        <v>1</v>
      </c>
      <c r="AI33" s="37" t="str">
        <f t="shared" si="3"/>
        <v xml:space="preserve"> </v>
      </c>
    </row>
    <row r="34" spans="1:35" ht="13.5" customHeight="1">
      <c r="A34" s="172">
        <v>22</v>
      </c>
      <c r="B34" s="108" t="s">
        <v>95</v>
      </c>
      <c r="C34" s="38" t="s">
        <v>96</v>
      </c>
      <c r="D34" s="38" t="s">
        <v>97</v>
      </c>
      <c r="E34" s="118" t="s">
        <v>37</v>
      </c>
      <c r="F34" s="36">
        <v>9.5900555555555549</v>
      </c>
      <c r="G34" s="173">
        <f>[2]Maths2!J34</f>
        <v>10</v>
      </c>
      <c r="H34" s="174">
        <f>[2]Maths2!M34</f>
        <v>1</v>
      </c>
      <c r="I34" s="173">
        <f>[2]Phys2!J34</f>
        <v>12</v>
      </c>
      <c r="J34" s="174">
        <f>[2]Phys2!M34</f>
        <v>2</v>
      </c>
      <c r="K34" s="173">
        <f>[2]Chim2!J34</f>
        <v>10</v>
      </c>
      <c r="L34" s="174">
        <f>[2]Chim2!M34</f>
        <v>1</v>
      </c>
      <c r="M34" s="175">
        <f>[2]UEF21!P34</f>
        <v>10.666666666666666</v>
      </c>
      <c r="N34" s="176">
        <f>[2]UEF21!Q34</f>
        <v>18</v>
      </c>
      <c r="O34" s="177">
        <f>[2]UEF21!S34</f>
        <v>2</v>
      </c>
      <c r="P34" s="173">
        <f>[2]TPPhys2!H34</f>
        <v>9.8333333333333321</v>
      </c>
      <c r="Q34" s="174">
        <f>[2]TPPhys2!K34</f>
        <v>1</v>
      </c>
      <c r="R34" s="173">
        <f>[2]TPChim2!H34</f>
        <v>11.08</v>
      </c>
      <c r="S34" s="174">
        <f>[2]TPChim2!K34</f>
        <v>1</v>
      </c>
      <c r="T34" s="173">
        <f>[2]Algo!J34</f>
        <v>9.375</v>
      </c>
      <c r="U34" s="174">
        <f>[2]Algo!M34</f>
        <v>2</v>
      </c>
      <c r="V34" s="175">
        <f>[2]UEM22!P34</f>
        <v>9.8557407407407407</v>
      </c>
      <c r="W34" s="116">
        <f>[2]UEM22!Q34</f>
        <v>2</v>
      </c>
      <c r="X34" s="178">
        <f>[2]UEM22!S34</f>
        <v>2</v>
      </c>
      <c r="Y34" s="179">
        <f>[2]TEC2!I34</f>
        <v>12</v>
      </c>
      <c r="Z34" s="174">
        <f>[2]TEC2!L34</f>
        <v>1</v>
      </c>
      <c r="AA34" s="179">
        <f>[2]HdS!I34</f>
        <v>13.5</v>
      </c>
      <c r="AB34" s="174">
        <f>[2]HdS!L34</f>
        <v>1</v>
      </c>
      <c r="AC34" s="180">
        <f>[2]UET23!M34</f>
        <v>13</v>
      </c>
      <c r="AD34" s="116">
        <f>[2]UET23!N34</f>
        <v>3</v>
      </c>
      <c r="AE34" s="178">
        <f>[2]UET23!P34</f>
        <v>1</v>
      </c>
      <c r="AF34" s="181">
        <f t="shared" si="0"/>
        <v>10.656722222222221</v>
      </c>
      <c r="AG34" s="182">
        <f t="shared" si="1"/>
        <v>30</v>
      </c>
      <c r="AH34" s="178">
        <f t="shared" si="2"/>
        <v>2</v>
      </c>
      <c r="AI34" s="37" t="str">
        <f t="shared" si="3"/>
        <v>S2 validé</v>
      </c>
    </row>
    <row r="35" spans="1:35" ht="13.5" customHeight="1">
      <c r="A35" s="172">
        <v>23</v>
      </c>
      <c r="B35" s="108">
        <v>123011522</v>
      </c>
      <c r="C35" s="38" t="s">
        <v>96</v>
      </c>
      <c r="D35" s="38" t="s">
        <v>32</v>
      </c>
      <c r="E35" s="118" t="s">
        <v>37</v>
      </c>
      <c r="F35" s="36">
        <v>8.5303333333333331</v>
      </c>
      <c r="G35" s="173">
        <f>[2]Maths2!J35</f>
        <v>10</v>
      </c>
      <c r="H35" s="174">
        <f>[2]Maths2!M35</f>
        <v>1</v>
      </c>
      <c r="I35" s="173">
        <f>[2]Phys2!J35</f>
        <v>9.75</v>
      </c>
      <c r="J35" s="174">
        <f>[2]Phys2!M35</f>
        <v>2</v>
      </c>
      <c r="K35" s="173">
        <f>[2]Chim2!J35</f>
        <v>7.2</v>
      </c>
      <c r="L35" s="174">
        <f>[2]Chim2!M35</f>
        <v>2</v>
      </c>
      <c r="M35" s="175">
        <f>[2]UEF21!P35</f>
        <v>8.9833333333333325</v>
      </c>
      <c r="N35" s="176">
        <f>[2]UEF21!Q35</f>
        <v>6</v>
      </c>
      <c r="O35" s="177">
        <f>[2]UEF21!S35</f>
        <v>2</v>
      </c>
      <c r="P35" s="173">
        <f>[2]TPPhys2!H35</f>
        <v>9.5</v>
      </c>
      <c r="Q35" s="174">
        <f>[2]TPPhys2!K35</f>
        <v>1</v>
      </c>
      <c r="R35" s="173">
        <f>[2]TPChim2!H35</f>
        <v>14.33</v>
      </c>
      <c r="S35" s="174">
        <f>[2]TPChim2!K35</f>
        <v>1</v>
      </c>
      <c r="T35" s="173">
        <f>[2]Algo!J35</f>
        <v>11.75</v>
      </c>
      <c r="U35" s="174">
        <f>[2]Algo!M35</f>
        <v>1</v>
      </c>
      <c r="V35" s="175">
        <f>[2]UEM22!P35</f>
        <v>11.823333333333332</v>
      </c>
      <c r="W35" s="116">
        <f>[2]UEM22!Q35</f>
        <v>9</v>
      </c>
      <c r="X35" s="178">
        <f>[2]UEM22!S35</f>
        <v>1</v>
      </c>
      <c r="Y35" s="179">
        <f>[2]TEC2!I35</f>
        <v>11</v>
      </c>
      <c r="Z35" s="174">
        <f>[2]TEC2!L35</f>
        <v>1</v>
      </c>
      <c r="AA35" s="179">
        <f>[2]HdS!I35</f>
        <v>10.5</v>
      </c>
      <c r="AB35" s="174">
        <f>[2]HdS!L35</f>
        <v>1</v>
      </c>
      <c r="AC35" s="180">
        <f>[2]UET23!M35</f>
        <v>10.666666666666666</v>
      </c>
      <c r="AD35" s="116">
        <f>[2]UET23!N35</f>
        <v>3</v>
      </c>
      <c r="AE35" s="178">
        <f>[2]UET23!P35</f>
        <v>1</v>
      </c>
      <c r="AF35" s="181">
        <f t="shared" si="0"/>
        <v>10.003666666666668</v>
      </c>
      <c r="AG35" s="182">
        <f t="shared" si="1"/>
        <v>30</v>
      </c>
      <c r="AH35" s="178">
        <f t="shared" si="2"/>
        <v>2</v>
      </c>
      <c r="AI35" s="37" t="str">
        <f t="shared" si="3"/>
        <v>S2 validé</v>
      </c>
    </row>
    <row r="36" spans="1:35" ht="13.5" customHeight="1">
      <c r="A36" s="172">
        <v>24</v>
      </c>
      <c r="B36" s="129">
        <v>123011973</v>
      </c>
      <c r="C36" s="34" t="s">
        <v>98</v>
      </c>
      <c r="D36" s="34" t="s">
        <v>99</v>
      </c>
      <c r="E36" s="128" t="s">
        <v>60</v>
      </c>
      <c r="F36" s="36">
        <v>8.87638888888889</v>
      </c>
      <c r="G36" s="173">
        <f>[2]Maths2!J36</f>
        <v>10.166666666666666</v>
      </c>
      <c r="H36" s="174">
        <f>[2]Maths2!M36</f>
        <v>1</v>
      </c>
      <c r="I36" s="173">
        <f>[2]Phys2!J36</f>
        <v>7.083333333333333</v>
      </c>
      <c r="J36" s="174">
        <f>[2]Phys2!M36</f>
        <v>1</v>
      </c>
      <c r="K36" s="173">
        <f>[2]Chim2!J36</f>
        <v>11.45</v>
      </c>
      <c r="L36" s="174">
        <f>[2]Chim2!M36</f>
        <v>2</v>
      </c>
      <c r="M36" s="175">
        <f>[2]UEF21!P36</f>
        <v>9.5666666666666664</v>
      </c>
      <c r="N36" s="176">
        <f>[2]UEF21!Q36</f>
        <v>12</v>
      </c>
      <c r="O36" s="177">
        <f>[2]UEF21!S36</f>
        <v>2</v>
      </c>
      <c r="P36" s="173">
        <f>[2]TPPhys2!H36</f>
        <v>11.333333333333334</v>
      </c>
      <c r="Q36" s="174">
        <f>[2]TPPhys2!K36</f>
        <v>1</v>
      </c>
      <c r="R36" s="173">
        <f>[2]TPChim2!H36</f>
        <v>15</v>
      </c>
      <c r="S36" s="174">
        <f>[2]TPChim2!K36</f>
        <v>1</v>
      </c>
      <c r="T36" s="173">
        <f>[2]Algo!J36</f>
        <v>9.625</v>
      </c>
      <c r="U36" s="174">
        <f>[2]Algo!M36</f>
        <v>1</v>
      </c>
      <c r="V36" s="175">
        <f>[2]UEM22!P36</f>
        <v>11.199074074074074</v>
      </c>
      <c r="W36" s="116">
        <f>[2]UEM22!Q36</f>
        <v>9</v>
      </c>
      <c r="X36" s="178">
        <f>[2]UEM22!S36</f>
        <v>1</v>
      </c>
      <c r="Y36" s="179">
        <f>[2]TEC2!I36</f>
        <v>11</v>
      </c>
      <c r="Z36" s="174">
        <f>[2]TEC2!L36</f>
        <v>1</v>
      </c>
      <c r="AA36" s="179">
        <f>[2]HdS!I36</f>
        <v>12</v>
      </c>
      <c r="AB36" s="174">
        <f>[2]HdS!L36</f>
        <v>1</v>
      </c>
      <c r="AC36" s="180">
        <f>[2]UET23!M36</f>
        <v>11.666666666666666</v>
      </c>
      <c r="AD36" s="116">
        <f>[2]UET23!N36</f>
        <v>3</v>
      </c>
      <c r="AE36" s="178">
        <f>[2]UET23!P36</f>
        <v>1</v>
      </c>
      <c r="AF36" s="181">
        <f t="shared" si="0"/>
        <v>10.266388888888889</v>
      </c>
      <c r="AG36" s="182">
        <f t="shared" si="1"/>
        <v>30</v>
      </c>
      <c r="AH36" s="178">
        <f t="shared" si="2"/>
        <v>2</v>
      </c>
      <c r="AI36" s="37" t="str">
        <f t="shared" si="3"/>
        <v>S2 validé</v>
      </c>
    </row>
    <row r="37" spans="1:35" ht="13.5" customHeight="1">
      <c r="A37" s="172">
        <v>25</v>
      </c>
      <c r="B37" s="125" t="s">
        <v>100</v>
      </c>
      <c r="C37" s="34" t="s">
        <v>101</v>
      </c>
      <c r="D37" s="34" t="s">
        <v>102</v>
      </c>
      <c r="E37" s="122" t="s">
        <v>85</v>
      </c>
      <c r="F37" s="36">
        <v>9.5174166666666657</v>
      </c>
      <c r="G37" s="173">
        <f>[2]Maths2!J37</f>
        <v>14</v>
      </c>
      <c r="H37" s="174">
        <f>[2]Maths2!M37</f>
        <v>2</v>
      </c>
      <c r="I37" s="173">
        <f>[2]Phys2!J37</f>
        <v>12.85</v>
      </c>
      <c r="J37" s="174">
        <f>[2]Phys2!M37</f>
        <v>1</v>
      </c>
      <c r="K37" s="173">
        <f>[2]Chim2!J37</f>
        <v>10</v>
      </c>
      <c r="L37" s="174">
        <f>[2]Chim2!M37</f>
        <v>1</v>
      </c>
      <c r="M37" s="175">
        <f>[2]UEF21!P37</f>
        <v>12.283333333333333</v>
      </c>
      <c r="N37" s="176">
        <f>[2]UEF21!Q37</f>
        <v>18</v>
      </c>
      <c r="O37" s="177">
        <f>[2]UEF21!S37</f>
        <v>2</v>
      </c>
      <c r="P37" s="173">
        <f>[2]TPPhys2!H37</f>
        <v>11.58</v>
      </c>
      <c r="Q37" s="174">
        <f>[2]TPPhys2!K37</f>
        <v>1</v>
      </c>
      <c r="R37" s="173">
        <f>[2]TPChim2!H37</f>
        <v>12.6</v>
      </c>
      <c r="S37" s="174">
        <f>[2]TPChim2!K37</f>
        <v>1</v>
      </c>
      <c r="T37" s="173">
        <f>[2]Algo!J37</f>
        <v>8.3324999999999996</v>
      </c>
      <c r="U37" s="174">
        <f>[2]Algo!M37</f>
        <v>1</v>
      </c>
      <c r="V37" s="175">
        <f>[2]UEM22!P37</f>
        <v>10.0025</v>
      </c>
      <c r="W37" s="116">
        <f>[2]UEM22!Q37</f>
        <v>9</v>
      </c>
      <c r="X37" s="178">
        <f>[2]UEM22!S37</f>
        <v>1</v>
      </c>
      <c r="Y37" s="179">
        <f>[2]TEC2!I37</f>
        <v>13.5</v>
      </c>
      <c r="Z37" s="174">
        <f>[2]TEC2!L37</f>
        <v>1</v>
      </c>
      <c r="AA37" s="179">
        <f>[2]HdS!I37</f>
        <v>10</v>
      </c>
      <c r="AB37" s="174">
        <f>[2]HdS!L37</f>
        <v>1</v>
      </c>
      <c r="AC37" s="180">
        <f>[2]UET23!M37</f>
        <v>11.166666666666666</v>
      </c>
      <c r="AD37" s="116">
        <f>[2]UET23!N37</f>
        <v>3</v>
      </c>
      <c r="AE37" s="178">
        <f>[2]UET23!P37</f>
        <v>1</v>
      </c>
      <c r="AF37" s="181">
        <f t="shared" si="0"/>
        <v>11.487416666666666</v>
      </c>
      <c r="AG37" s="182">
        <f t="shared" si="1"/>
        <v>30</v>
      </c>
      <c r="AH37" s="178">
        <f t="shared" si="2"/>
        <v>2</v>
      </c>
      <c r="AI37" s="37" t="str">
        <f t="shared" si="3"/>
        <v>S2 validé</v>
      </c>
    </row>
    <row r="38" spans="1:35" ht="13.5" customHeight="1">
      <c r="A38" s="172">
        <v>26</v>
      </c>
      <c r="B38" s="129" t="s">
        <v>103</v>
      </c>
      <c r="C38" s="34" t="s">
        <v>104</v>
      </c>
      <c r="D38" s="34" t="s">
        <v>105</v>
      </c>
      <c r="E38" s="85" t="s">
        <v>41</v>
      </c>
      <c r="F38" s="36">
        <v>8.7336666666666662</v>
      </c>
      <c r="G38" s="173">
        <f>[2]Maths2!J38</f>
        <v>10</v>
      </c>
      <c r="H38" s="174">
        <f>[2]Maths2!M38</f>
        <v>1</v>
      </c>
      <c r="I38" s="173">
        <f>[2]Phys2!J38</f>
        <v>10</v>
      </c>
      <c r="J38" s="174">
        <f>[2]Phys2!M38</f>
        <v>2</v>
      </c>
      <c r="K38" s="173">
        <f>[2]Chim2!J38</f>
        <v>10</v>
      </c>
      <c r="L38" s="174">
        <f>[2]Chim2!M38</f>
        <v>2</v>
      </c>
      <c r="M38" s="175">
        <f>[2]UEF21!P38</f>
        <v>10</v>
      </c>
      <c r="N38" s="176">
        <f>[2]UEF21!Q38</f>
        <v>18</v>
      </c>
      <c r="O38" s="177">
        <f>[2]UEF21!S38</f>
        <v>2</v>
      </c>
      <c r="P38" s="173">
        <f>[2]TPPhys2!H38</f>
        <v>10.83</v>
      </c>
      <c r="Q38" s="174">
        <f>[2]TPPhys2!K38</f>
        <v>1</v>
      </c>
      <c r="R38" s="173">
        <f>[2]TPChim2!H38</f>
        <v>12</v>
      </c>
      <c r="S38" s="174">
        <f>[2]TPChim2!K38</f>
        <v>1</v>
      </c>
      <c r="T38" s="173">
        <f>[2]Algo!J38</f>
        <v>8.870000000000001</v>
      </c>
      <c r="U38" s="174">
        <f>[2]Algo!M38</f>
        <v>1</v>
      </c>
      <c r="V38" s="175">
        <f>[2]UEM22!P38</f>
        <v>10.001111111111111</v>
      </c>
      <c r="W38" s="116">
        <f>[2]UEM22!Q38</f>
        <v>9</v>
      </c>
      <c r="X38" s="178">
        <f>[2]UEM22!S38</f>
        <v>1</v>
      </c>
      <c r="Y38" s="179">
        <f>[2]TEC2!I38</f>
        <v>10</v>
      </c>
      <c r="Z38" s="174">
        <f>[2]TEC2!L38</f>
        <v>1</v>
      </c>
      <c r="AA38" s="179">
        <f>[2]HdS!I38</f>
        <v>13</v>
      </c>
      <c r="AB38" s="174">
        <f>[2]HdS!L38</f>
        <v>1</v>
      </c>
      <c r="AC38" s="180">
        <f>[2]UET23!M38</f>
        <v>12</v>
      </c>
      <c r="AD38" s="116">
        <f>[2]UET23!N38</f>
        <v>3</v>
      </c>
      <c r="AE38" s="178">
        <f>[2]UET23!P38</f>
        <v>1</v>
      </c>
      <c r="AF38" s="181">
        <f t="shared" si="0"/>
        <v>10.200333333333333</v>
      </c>
      <c r="AG38" s="182">
        <f t="shared" si="1"/>
        <v>30</v>
      </c>
      <c r="AH38" s="178">
        <f t="shared" si="2"/>
        <v>2</v>
      </c>
      <c r="AI38" s="37" t="str">
        <f t="shared" si="3"/>
        <v>S2 validé</v>
      </c>
    </row>
    <row r="39" spans="1:35" ht="13.5" customHeight="1">
      <c r="A39" s="172">
        <v>27</v>
      </c>
      <c r="B39" s="108">
        <v>123003046</v>
      </c>
      <c r="C39" s="34" t="s">
        <v>106</v>
      </c>
      <c r="D39" s="34" t="s">
        <v>107</v>
      </c>
      <c r="E39" s="85" t="s">
        <v>80</v>
      </c>
      <c r="F39" s="36">
        <v>9.83912962962963</v>
      </c>
      <c r="G39" s="173">
        <f>[2]Maths2!J39</f>
        <v>10.333333333333334</v>
      </c>
      <c r="H39" s="174">
        <f>[2]Maths2!M39</f>
        <v>1</v>
      </c>
      <c r="I39" s="173">
        <f>[2]Phys2!J39</f>
        <v>6.5</v>
      </c>
      <c r="J39" s="174">
        <f>[2]Phys2!M39</f>
        <v>1</v>
      </c>
      <c r="K39" s="173">
        <f>[2]Chim2!J39</f>
        <v>8.1666666666666661</v>
      </c>
      <c r="L39" s="174">
        <f>[2]Chim2!M39</f>
        <v>1</v>
      </c>
      <c r="M39" s="175">
        <f>[2]UEF21!P39</f>
        <v>8.3333333333333339</v>
      </c>
      <c r="N39" s="176">
        <f>[2]UEF21!Q39</f>
        <v>6</v>
      </c>
      <c r="O39" s="177">
        <f>[2]UEF21!S39</f>
        <v>1</v>
      </c>
      <c r="P39" s="173">
        <f>[2]TPPhys2!H39</f>
        <v>12.33</v>
      </c>
      <c r="Q39" s="174">
        <f>[2]TPPhys2!K39</f>
        <v>1</v>
      </c>
      <c r="R39" s="173">
        <f>[2]TPChim2!H39</f>
        <v>11.194444444444445</v>
      </c>
      <c r="S39" s="174">
        <f>[2]TPChim2!K39</f>
        <v>1</v>
      </c>
      <c r="T39" s="173">
        <f>[2]Algo!J39</f>
        <v>11.625</v>
      </c>
      <c r="U39" s="174">
        <f>[2]Algo!M39</f>
        <v>1</v>
      </c>
      <c r="V39" s="175">
        <f>[2]UEM22!P39</f>
        <v>11.685987654320988</v>
      </c>
      <c r="W39" s="116">
        <f>[2]UEM22!Q39</f>
        <v>9</v>
      </c>
      <c r="X39" s="178">
        <f>[2]UEM22!S39</f>
        <v>1</v>
      </c>
      <c r="Y39" s="179">
        <f>[2]TEC2!I39</f>
        <v>12</v>
      </c>
      <c r="Z39" s="174">
        <f>[2]TEC2!L39</f>
        <v>1</v>
      </c>
      <c r="AA39" s="179">
        <f>[2]HdS!I39</f>
        <v>14</v>
      </c>
      <c r="AB39" s="174">
        <f>[2]HdS!L39</f>
        <v>1</v>
      </c>
      <c r="AC39" s="180">
        <f>[2]UET23!M39</f>
        <v>13.333333333333334</v>
      </c>
      <c r="AD39" s="116">
        <f>[2]UET23!N39</f>
        <v>3</v>
      </c>
      <c r="AE39" s="178">
        <f>[2]UET23!P39</f>
        <v>1</v>
      </c>
      <c r="AF39" s="181">
        <f t="shared" si="0"/>
        <v>9.83912962962963</v>
      </c>
      <c r="AG39" s="182">
        <f t="shared" si="1"/>
        <v>18</v>
      </c>
      <c r="AH39" s="178">
        <f t="shared" si="2"/>
        <v>1</v>
      </c>
      <c r="AI39" s="37" t="str">
        <f t="shared" si="3"/>
        <v xml:space="preserve"> </v>
      </c>
    </row>
    <row r="40" spans="1:35" ht="13.5" customHeight="1">
      <c r="A40" s="172">
        <v>28</v>
      </c>
      <c r="B40" s="183" t="s">
        <v>108</v>
      </c>
      <c r="C40" s="184" t="s">
        <v>109</v>
      </c>
      <c r="D40" s="184" t="s">
        <v>110</v>
      </c>
      <c r="E40" s="122" t="s">
        <v>111</v>
      </c>
      <c r="F40" s="36">
        <v>8.7673333333333332</v>
      </c>
      <c r="G40" s="173">
        <f>[2]Maths2!J40</f>
        <v>10</v>
      </c>
      <c r="H40" s="174">
        <f>[2]Maths2!M40</f>
        <v>1</v>
      </c>
      <c r="I40" s="173">
        <f>[2]Phys2!J40</f>
        <v>9.42</v>
      </c>
      <c r="J40" s="174">
        <f>[2]Phys2!M40</f>
        <v>2</v>
      </c>
      <c r="K40" s="173">
        <f>[2]Chim2!J40</f>
        <v>10.58</v>
      </c>
      <c r="L40" s="174">
        <f>[2]Chim2!M40</f>
        <v>1</v>
      </c>
      <c r="M40" s="175">
        <f>[2]UEF21!P40</f>
        <v>10</v>
      </c>
      <c r="N40" s="176">
        <f>[2]UEF21!Q40</f>
        <v>18</v>
      </c>
      <c r="O40" s="177">
        <f>[2]UEF21!S40</f>
        <v>2</v>
      </c>
      <c r="P40" s="173">
        <f>[2]TPPhys2!H40</f>
        <v>7.32</v>
      </c>
      <c r="Q40" s="174">
        <f>[2]TPPhys2!K40</f>
        <v>1</v>
      </c>
      <c r="R40" s="173">
        <f>[2]TPChim2!H40</f>
        <v>13.95</v>
      </c>
      <c r="S40" s="174">
        <f>[2]TPChim2!K40</f>
        <v>1</v>
      </c>
      <c r="T40" s="173">
        <f>[2]Algo!J40</f>
        <v>10</v>
      </c>
      <c r="U40" s="174">
        <f>[2]Algo!M40</f>
        <v>1</v>
      </c>
      <c r="V40" s="175">
        <f>[2]UEM22!P40</f>
        <v>10.282222222222222</v>
      </c>
      <c r="W40" s="116">
        <f>[2]UEM22!Q40</f>
        <v>9</v>
      </c>
      <c r="X40" s="178">
        <f>[2]UEM22!S40</f>
        <v>1</v>
      </c>
      <c r="Y40" s="179">
        <f>[2]TEC2!I40</f>
        <v>11</v>
      </c>
      <c r="Z40" s="174">
        <f>[2]TEC2!L40</f>
        <v>1</v>
      </c>
      <c r="AA40" s="179">
        <f>[2]HdS!I40</f>
        <v>12</v>
      </c>
      <c r="AB40" s="174">
        <f>[2]HdS!L40</f>
        <v>1</v>
      </c>
      <c r="AC40" s="180">
        <f>[2]UET23!M40</f>
        <v>11.666666666666666</v>
      </c>
      <c r="AD40" s="116">
        <f>[2]UET23!N40</f>
        <v>3</v>
      </c>
      <c r="AE40" s="178">
        <f>[2]UET23!P40</f>
        <v>1</v>
      </c>
      <c r="AF40" s="181">
        <f t="shared" si="0"/>
        <v>10.251333333333331</v>
      </c>
      <c r="AG40" s="182">
        <f t="shared" si="1"/>
        <v>30</v>
      </c>
      <c r="AH40" s="178">
        <f t="shared" si="2"/>
        <v>2</v>
      </c>
      <c r="AI40" s="37" t="str">
        <f t="shared" si="3"/>
        <v>S2 validé</v>
      </c>
    </row>
    <row r="41" spans="1:35" ht="13.5" customHeight="1">
      <c r="A41" s="172">
        <v>29</v>
      </c>
      <c r="B41" s="125" t="s">
        <v>112</v>
      </c>
      <c r="C41" s="38" t="s">
        <v>113</v>
      </c>
      <c r="D41" s="38" t="s">
        <v>114</v>
      </c>
      <c r="E41" s="118" t="s">
        <v>37</v>
      </c>
      <c r="F41" s="36">
        <v>8.0333333333333332</v>
      </c>
      <c r="G41" s="173">
        <f>[2]Maths2!J41</f>
        <v>10</v>
      </c>
      <c r="H41" s="174">
        <f>[2]Maths2!M41</f>
        <v>2</v>
      </c>
      <c r="I41" s="173">
        <f>[2]Phys2!J41</f>
        <v>10</v>
      </c>
      <c r="J41" s="174">
        <f>[2]Phys2!M41</f>
        <v>2</v>
      </c>
      <c r="K41" s="173">
        <f>[2]Chim2!J41</f>
        <v>10</v>
      </c>
      <c r="L41" s="174">
        <f>[2]Chim2!M41</f>
        <v>1</v>
      </c>
      <c r="M41" s="175">
        <f>[2]UEF21!P41</f>
        <v>10</v>
      </c>
      <c r="N41" s="176">
        <f>[2]UEF21!Q41</f>
        <v>18</v>
      </c>
      <c r="O41" s="177">
        <f>[2]UEF21!S41</f>
        <v>2</v>
      </c>
      <c r="P41" s="173">
        <f>[2]TPPhys2!H41</f>
        <v>10</v>
      </c>
      <c r="Q41" s="174">
        <f>[2]TPPhys2!K41</f>
        <v>1</v>
      </c>
      <c r="R41" s="173">
        <f>[2]TPChim2!H41</f>
        <v>14.1</v>
      </c>
      <c r="S41" s="174">
        <f>[2]TPChim2!K41</f>
        <v>1</v>
      </c>
      <c r="T41" s="173">
        <f>[2]Algo!J41</f>
        <v>8.36</v>
      </c>
      <c r="U41" s="174">
        <f>[2]Algo!M41</f>
        <v>1</v>
      </c>
      <c r="V41" s="175">
        <f>[2]UEM22!P41</f>
        <v>10</v>
      </c>
      <c r="W41" s="116">
        <f>[2]UEM22!Q41</f>
        <v>9</v>
      </c>
      <c r="X41" s="178">
        <f>[2]UEM22!S41</f>
        <v>1</v>
      </c>
      <c r="Y41" s="179">
        <f>[2]TEC2!I41</f>
        <v>8</v>
      </c>
      <c r="Z41" s="174">
        <f>[2]TEC2!L41</f>
        <v>1</v>
      </c>
      <c r="AA41" s="179">
        <f>[2]HdS!I41</f>
        <v>13</v>
      </c>
      <c r="AB41" s="174">
        <f>[2]HdS!L41</f>
        <v>1</v>
      </c>
      <c r="AC41" s="180">
        <f>[2]UET23!M41</f>
        <v>11.333333333333334</v>
      </c>
      <c r="AD41" s="116">
        <f>[2]UET23!N41</f>
        <v>3</v>
      </c>
      <c r="AE41" s="178">
        <f>[2]UET23!P41</f>
        <v>1</v>
      </c>
      <c r="AF41" s="181">
        <f t="shared" si="0"/>
        <v>10.133333333333333</v>
      </c>
      <c r="AG41" s="182">
        <f t="shared" si="1"/>
        <v>30</v>
      </c>
      <c r="AH41" s="178">
        <f t="shared" si="2"/>
        <v>2</v>
      </c>
      <c r="AI41" s="37" t="str">
        <f t="shared" si="3"/>
        <v>S2 validé</v>
      </c>
    </row>
    <row r="42" spans="1:35" ht="13.5" customHeight="1">
      <c r="A42" s="172">
        <v>30</v>
      </c>
      <c r="B42" s="125" t="s">
        <v>115</v>
      </c>
      <c r="C42" s="34" t="s">
        <v>116</v>
      </c>
      <c r="D42" s="34" t="s">
        <v>117</v>
      </c>
      <c r="E42" s="118" t="s">
        <v>37</v>
      </c>
      <c r="F42" s="36">
        <v>9.4868055555555539</v>
      </c>
      <c r="G42" s="173">
        <f>[2]Maths2!J42</f>
        <v>10.333333333333334</v>
      </c>
      <c r="H42" s="174">
        <f>[2]Maths2!M42</f>
        <v>1</v>
      </c>
      <c r="I42" s="173">
        <f>[2]Phys2!J42</f>
        <v>9.8699999999999992</v>
      </c>
      <c r="J42" s="174">
        <f>[2]Phys2!M42</f>
        <v>2</v>
      </c>
      <c r="K42" s="173">
        <f>[2]Chim2!J42</f>
        <v>10</v>
      </c>
      <c r="L42" s="174">
        <f>[2]Chim2!M42</f>
        <v>1</v>
      </c>
      <c r="M42" s="175">
        <f>[2]UEF21!P42</f>
        <v>10.067777777777778</v>
      </c>
      <c r="N42" s="176">
        <f>[2]UEF21!Q42</f>
        <v>18</v>
      </c>
      <c r="O42" s="177">
        <f>[2]UEF21!S42</f>
        <v>2</v>
      </c>
      <c r="P42" s="173">
        <f>[2]TPPhys2!H42</f>
        <v>11.5</v>
      </c>
      <c r="Q42" s="174">
        <f>[2]TPPhys2!K42</f>
        <v>1</v>
      </c>
      <c r="R42" s="173">
        <f>[2]TPChim2!H42</f>
        <v>12.833333333333332</v>
      </c>
      <c r="S42" s="174">
        <f>[2]TPChim2!K42</f>
        <v>1</v>
      </c>
      <c r="T42" s="173">
        <f>[2]Algo!J42</f>
        <v>12.1875</v>
      </c>
      <c r="U42" s="174">
        <f>[2]Algo!M42</f>
        <v>1</v>
      </c>
      <c r="V42" s="175">
        <f>[2]UEM22!P42</f>
        <v>12.17824074074074</v>
      </c>
      <c r="W42" s="116">
        <f>[2]UEM22!Q42</f>
        <v>9</v>
      </c>
      <c r="X42" s="178">
        <f>[2]UEM22!S42</f>
        <v>1</v>
      </c>
      <c r="Y42" s="179">
        <f>[2]TEC2!I42</f>
        <v>14</v>
      </c>
      <c r="Z42" s="174">
        <f>[2]TEC2!L42</f>
        <v>1</v>
      </c>
      <c r="AA42" s="179">
        <f>[2]HdS!I42</f>
        <v>10</v>
      </c>
      <c r="AB42" s="174">
        <f>[2]HdS!L42</f>
        <v>1</v>
      </c>
      <c r="AC42" s="180">
        <f>[2]UET23!M42</f>
        <v>11.333333333333334</v>
      </c>
      <c r="AD42" s="116">
        <f>[2]UET23!N42</f>
        <v>3</v>
      </c>
      <c r="AE42" s="178">
        <f>[2]UET23!P42</f>
        <v>1</v>
      </c>
      <c r="AF42" s="181">
        <f t="shared" si="0"/>
        <v>10.827472222222221</v>
      </c>
      <c r="AG42" s="182">
        <f t="shared" si="1"/>
        <v>30</v>
      </c>
      <c r="AH42" s="178">
        <f t="shared" si="2"/>
        <v>2</v>
      </c>
      <c r="AI42" s="37" t="str">
        <f t="shared" si="3"/>
        <v>S2 validé</v>
      </c>
    </row>
    <row r="43" spans="1:35" ht="13.5" customHeight="1">
      <c r="A43" s="172">
        <v>31</v>
      </c>
      <c r="B43" s="183" t="s">
        <v>118</v>
      </c>
      <c r="C43" s="184" t="s">
        <v>119</v>
      </c>
      <c r="D43" s="184" t="s">
        <v>36</v>
      </c>
      <c r="E43" s="118" t="s">
        <v>37</v>
      </c>
      <c r="F43" s="36">
        <v>6.8667916666666668</v>
      </c>
      <c r="G43" s="173">
        <f>[2]Maths2!J43</f>
        <v>5.5</v>
      </c>
      <c r="H43" s="174">
        <f>[2]Maths2!M43</f>
        <v>2</v>
      </c>
      <c r="I43" s="173">
        <f>[2]Phys2!J43</f>
        <v>6.833333333333333</v>
      </c>
      <c r="J43" s="174">
        <f>[2]Phys2!M43</f>
        <v>1</v>
      </c>
      <c r="K43" s="173">
        <f>[2]Chim2!J43</f>
        <v>5.666666666666667</v>
      </c>
      <c r="L43" s="174">
        <f>[2]Chim2!M43</f>
        <v>1</v>
      </c>
      <c r="M43" s="175">
        <f>[2]UEF21!P43</f>
        <v>6</v>
      </c>
      <c r="N43" s="176">
        <f>[2]UEF21!Q43</f>
        <v>0</v>
      </c>
      <c r="O43" s="177">
        <f>[2]UEF21!S43</f>
        <v>2</v>
      </c>
      <c r="P43" s="173">
        <f>[2]TPPhys2!H43</f>
        <v>11</v>
      </c>
      <c r="Q43" s="174">
        <f>[2]TPPhys2!K43</f>
        <v>1</v>
      </c>
      <c r="R43" s="173">
        <f>[2]TPChim2!H43</f>
        <v>12.83</v>
      </c>
      <c r="S43" s="174">
        <f>[2]TPChim2!K43</f>
        <v>1</v>
      </c>
      <c r="T43" s="173">
        <f>[2]Algo!J43</f>
        <v>9.46875</v>
      </c>
      <c r="U43" s="174">
        <f>[2]Algo!M43</f>
        <v>1</v>
      </c>
      <c r="V43" s="175">
        <f>[2]UEM22!P43</f>
        <v>10.555972222222222</v>
      </c>
      <c r="W43" s="116">
        <f>[2]UEM22!Q43</f>
        <v>9</v>
      </c>
      <c r="X43" s="178">
        <f>[2]UEM22!S43</f>
        <v>1</v>
      </c>
      <c r="Y43" s="179">
        <f>[2]TEC2!I43</f>
        <v>14</v>
      </c>
      <c r="Z43" s="174">
        <f>[2]TEC2!L43</f>
        <v>1</v>
      </c>
      <c r="AA43" s="179">
        <f>[2]HdS!I43</f>
        <v>10</v>
      </c>
      <c r="AB43" s="174">
        <f>[2]HdS!L43</f>
        <v>1</v>
      </c>
      <c r="AC43" s="180">
        <f>[2]UET23!M43</f>
        <v>11.333333333333334</v>
      </c>
      <c r="AD43" s="116">
        <f>[2]UET23!N43</f>
        <v>3</v>
      </c>
      <c r="AE43" s="178">
        <f>[2]UET23!P43</f>
        <v>1</v>
      </c>
      <c r="AF43" s="181">
        <f t="shared" si="0"/>
        <v>7.9001250000000001</v>
      </c>
      <c r="AG43" s="182">
        <f t="shared" si="1"/>
        <v>12</v>
      </c>
      <c r="AH43" s="178">
        <f t="shared" si="2"/>
        <v>2</v>
      </c>
      <c r="AI43" s="37" t="str">
        <f t="shared" si="3"/>
        <v xml:space="preserve"> </v>
      </c>
    </row>
    <row r="44" spans="1:35" ht="13.5" customHeight="1">
      <c r="A44" s="172">
        <v>32</v>
      </c>
      <c r="B44" s="108">
        <v>123015012</v>
      </c>
      <c r="C44" s="38" t="s">
        <v>120</v>
      </c>
      <c r="D44" s="38" t="s">
        <v>40</v>
      </c>
      <c r="E44" s="123" t="s">
        <v>121</v>
      </c>
      <c r="F44" s="36">
        <v>9.0819444444444439</v>
      </c>
      <c r="G44" s="173">
        <f>[2]Maths2!J44</f>
        <v>10</v>
      </c>
      <c r="H44" s="174">
        <f>[2]Maths2!M44</f>
        <v>1</v>
      </c>
      <c r="I44" s="173">
        <f>[2]Phys2!J44</f>
        <v>5.166666666666667</v>
      </c>
      <c r="J44" s="174">
        <f>[2]Phys2!M44</f>
        <v>1</v>
      </c>
      <c r="K44" s="173">
        <f>[2]Chim2!J44</f>
        <v>6.666666666666667</v>
      </c>
      <c r="L44" s="174">
        <f>[2]Chim2!M44</f>
        <v>1</v>
      </c>
      <c r="M44" s="175">
        <f>[2]UEF21!P44</f>
        <v>7.2777777777777786</v>
      </c>
      <c r="N44" s="176">
        <f>[2]UEF21!Q44</f>
        <v>6</v>
      </c>
      <c r="O44" s="177">
        <f>[2]UEF21!S44</f>
        <v>1</v>
      </c>
      <c r="P44" s="173">
        <f>[2]TPPhys2!H44</f>
        <v>11.166666666666666</v>
      </c>
      <c r="Q44" s="174">
        <f>[2]TPPhys2!K44</f>
        <v>1</v>
      </c>
      <c r="R44" s="173">
        <f>[2]TPChim2!H44</f>
        <v>11.5</v>
      </c>
      <c r="S44" s="174">
        <f>[2]TPChim2!K44</f>
        <v>1</v>
      </c>
      <c r="T44" s="173">
        <f>[2]Algo!J44</f>
        <v>11.625</v>
      </c>
      <c r="U44" s="174">
        <f>[2]Algo!M44</f>
        <v>1</v>
      </c>
      <c r="V44" s="175">
        <f>[2]UEM22!P44</f>
        <v>11.49537037037037</v>
      </c>
      <c r="W44" s="116">
        <f>[2]UEM22!Q44</f>
        <v>9</v>
      </c>
      <c r="X44" s="178">
        <f>[2]UEM22!S44</f>
        <v>1</v>
      </c>
      <c r="Y44" s="179">
        <f>[2]TEC2!I44</f>
        <v>11</v>
      </c>
      <c r="Z44" s="174">
        <f>[2]TEC2!L44</f>
        <v>1</v>
      </c>
      <c r="AA44" s="179">
        <f>[2]HdS!I44</f>
        <v>13.5</v>
      </c>
      <c r="AB44" s="174">
        <f>[2]HdS!L44</f>
        <v>1</v>
      </c>
      <c r="AC44" s="180">
        <f>[2]UET23!M44</f>
        <v>12.666666666666666</v>
      </c>
      <c r="AD44" s="116">
        <f>[2]UET23!N44</f>
        <v>3</v>
      </c>
      <c r="AE44" s="178">
        <f>[2]UET23!P44</f>
        <v>1</v>
      </c>
      <c r="AF44" s="181">
        <f t="shared" si="0"/>
        <v>9.0819444444444439</v>
      </c>
      <c r="AG44" s="182">
        <f t="shared" si="1"/>
        <v>18</v>
      </c>
      <c r="AH44" s="178">
        <f t="shared" si="2"/>
        <v>1</v>
      </c>
      <c r="AI44" s="37" t="str">
        <f t="shared" si="3"/>
        <v xml:space="preserve"> </v>
      </c>
    </row>
    <row r="45" spans="1:35" ht="13.5" customHeight="1">
      <c r="A45" s="172">
        <v>33</v>
      </c>
      <c r="B45" s="108">
        <v>123009859</v>
      </c>
      <c r="C45" s="34" t="s">
        <v>122</v>
      </c>
      <c r="D45" s="34" t="s">
        <v>123</v>
      </c>
      <c r="E45" s="122" t="s">
        <v>64</v>
      </c>
      <c r="F45" s="36">
        <v>8.5886666666666649</v>
      </c>
      <c r="G45" s="173">
        <f>[2]Maths2!J45</f>
        <v>10</v>
      </c>
      <c r="H45" s="174">
        <f>[2]Maths2!M45</f>
        <v>1</v>
      </c>
      <c r="I45" s="173">
        <f>[2]Phys2!J45</f>
        <v>7.4</v>
      </c>
      <c r="J45" s="174">
        <f>[2]Phys2!M45</f>
        <v>2</v>
      </c>
      <c r="K45" s="173">
        <f>[2]Chim2!J45</f>
        <v>10</v>
      </c>
      <c r="L45" s="174">
        <f>[2]Chim2!M45</f>
        <v>1</v>
      </c>
      <c r="M45" s="175">
        <f>[2]UEF21!P45</f>
        <v>9.1333333333333329</v>
      </c>
      <c r="N45" s="176">
        <f>[2]UEF21!Q45</f>
        <v>12</v>
      </c>
      <c r="O45" s="177">
        <f>[2]UEF21!S45</f>
        <v>2</v>
      </c>
      <c r="P45" s="173">
        <f>[2]TPPhys2!H45</f>
        <v>11.33</v>
      </c>
      <c r="Q45" s="174">
        <f>[2]TPPhys2!K45</f>
        <v>1</v>
      </c>
      <c r="R45" s="173">
        <f>[2]TPChim2!H45</f>
        <v>13.5</v>
      </c>
      <c r="S45" s="174">
        <f>[2]TPChim2!K45</f>
        <v>1</v>
      </c>
      <c r="T45" s="173">
        <f>[2]Algo!J45</f>
        <v>9.75</v>
      </c>
      <c r="U45" s="174">
        <f>[2]Algo!M45</f>
        <v>1</v>
      </c>
      <c r="V45" s="175">
        <f>[2]UEM22!P45</f>
        <v>10.934444444444445</v>
      </c>
      <c r="W45" s="116">
        <f>[2]UEM22!Q45</f>
        <v>9</v>
      </c>
      <c r="X45" s="178">
        <f>[2]UEM22!S45</f>
        <v>1</v>
      </c>
      <c r="Y45" s="179">
        <f>[2]TEC2!I45</f>
        <v>9.25</v>
      </c>
      <c r="Z45" s="174">
        <f>[2]TEC2!L45</f>
        <v>1</v>
      </c>
      <c r="AA45" s="179">
        <f>[2]HdS!I45</f>
        <v>14</v>
      </c>
      <c r="AB45" s="174">
        <f>[2]HdS!L45</f>
        <v>1</v>
      </c>
      <c r="AC45" s="180">
        <f>[2]UET23!M45</f>
        <v>12.416666666666666</v>
      </c>
      <c r="AD45" s="116">
        <f>[2]UET23!N45</f>
        <v>3</v>
      </c>
      <c r="AE45" s="178">
        <f>[2]UET23!P45</f>
        <v>1</v>
      </c>
      <c r="AF45" s="181">
        <f t="shared" si="0"/>
        <v>10.001999999999999</v>
      </c>
      <c r="AG45" s="182">
        <f t="shared" si="1"/>
        <v>30</v>
      </c>
      <c r="AH45" s="178">
        <f t="shared" si="2"/>
        <v>2</v>
      </c>
      <c r="AI45" s="37" t="str">
        <f t="shared" si="3"/>
        <v>S2 validé</v>
      </c>
    </row>
    <row r="46" spans="1:35" ht="13.5" customHeight="1">
      <c r="A46" s="172">
        <v>34</v>
      </c>
      <c r="B46" s="183" t="s">
        <v>124</v>
      </c>
      <c r="C46" s="184" t="s">
        <v>125</v>
      </c>
      <c r="D46" s="184" t="s">
        <v>126</v>
      </c>
      <c r="E46" s="122" t="s">
        <v>64</v>
      </c>
      <c r="F46" s="36">
        <v>8.8874999999999993</v>
      </c>
      <c r="G46" s="173">
        <f>[2]Maths2!J46</f>
        <v>13</v>
      </c>
      <c r="H46" s="174">
        <f>[2]Maths2!M46</f>
        <v>2</v>
      </c>
      <c r="I46" s="173">
        <f>[2]Phys2!J46</f>
        <v>12.6</v>
      </c>
      <c r="J46" s="174">
        <f>[2]Phys2!M46</f>
        <v>2</v>
      </c>
      <c r="K46" s="173">
        <f>[2]Chim2!J46</f>
        <v>10</v>
      </c>
      <c r="L46" s="174">
        <f>[2]Chim2!M46</f>
        <v>2</v>
      </c>
      <c r="M46" s="175">
        <f>[2]UEF21!P46</f>
        <v>11.866666666666667</v>
      </c>
      <c r="N46" s="176">
        <f>[2]UEF21!Q46</f>
        <v>18</v>
      </c>
      <c r="O46" s="177">
        <f>[2]UEF21!S46</f>
        <v>2</v>
      </c>
      <c r="P46" s="173">
        <f>[2]TPPhys2!H46</f>
        <v>10.25</v>
      </c>
      <c r="Q46" s="174">
        <f>[2]TPPhys2!K46</f>
        <v>1</v>
      </c>
      <c r="R46" s="173">
        <f>[2]TPChim2!H46</f>
        <v>13</v>
      </c>
      <c r="S46" s="174">
        <f>[2]TPChim2!K46</f>
        <v>1</v>
      </c>
      <c r="T46" s="173">
        <f>[2]Algo!J46</f>
        <v>10.125</v>
      </c>
      <c r="U46" s="174">
        <f>[2]Algo!M46</f>
        <v>1</v>
      </c>
      <c r="V46" s="175">
        <f>[2]UEM22!P46</f>
        <v>10.791666666666666</v>
      </c>
      <c r="W46" s="116">
        <f>[2]UEM22!Q46</f>
        <v>9</v>
      </c>
      <c r="X46" s="178">
        <f>[2]UEM22!S46</f>
        <v>1</v>
      </c>
      <c r="Y46" s="179">
        <f>[2]TEC2!I46</f>
        <v>15.5</v>
      </c>
      <c r="Z46" s="174">
        <f>[2]TEC2!L46</f>
        <v>1</v>
      </c>
      <c r="AA46" s="179">
        <f>[2]HdS!I46</f>
        <v>10</v>
      </c>
      <c r="AB46" s="174">
        <f>[2]HdS!L46</f>
        <v>1</v>
      </c>
      <c r="AC46" s="180">
        <f>[2]UET23!M46</f>
        <v>11.833333333333334</v>
      </c>
      <c r="AD46" s="116">
        <f>[2]UET23!N46</f>
        <v>3</v>
      </c>
      <c r="AE46" s="178">
        <f>[2]UET23!P46</f>
        <v>1</v>
      </c>
      <c r="AF46" s="181">
        <f t="shared" si="0"/>
        <v>11.540833333333333</v>
      </c>
      <c r="AG46" s="182">
        <f t="shared" si="1"/>
        <v>30</v>
      </c>
      <c r="AH46" s="178">
        <f t="shared" si="2"/>
        <v>2</v>
      </c>
      <c r="AI46" s="37" t="str">
        <f t="shared" si="3"/>
        <v>S2 validé</v>
      </c>
    </row>
    <row r="47" spans="1:35" ht="13.5" customHeight="1">
      <c r="A47" s="172">
        <v>35</v>
      </c>
      <c r="B47" s="183" t="s">
        <v>127</v>
      </c>
      <c r="C47" s="184" t="s">
        <v>128</v>
      </c>
      <c r="D47" s="184" t="s">
        <v>129</v>
      </c>
      <c r="E47" s="35" t="s">
        <v>130</v>
      </c>
      <c r="F47" s="36">
        <v>8.4481666666666673</v>
      </c>
      <c r="G47" s="173">
        <f>[2]Maths2!J47</f>
        <v>10</v>
      </c>
      <c r="H47" s="174">
        <f>[2]Maths2!M47</f>
        <v>2</v>
      </c>
      <c r="I47" s="173">
        <f>[2]Phys2!J47</f>
        <v>14.3</v>
      </c>
      <c r="J47" s="174">
        <f>[2]Phys2!M47</f>
        <v>2</v>
      </c>
      <c r="K47" s="173">
        <f>[2]Chim2!J47</f>
        <v>10.003333333333334</v>
      </c>
      <c r="L47" s="174">
        <f>[2]Chim2!M47</f>
        <v>1</v>
      </c>
      <c r="M47" s="175">
        <f>[2]UEF21!P47</f>
        <v>11.434444444444445</v>
      </c>
      <c r="N47" s="176">
        <f>[2]UEF21!Q47</f>
        <v>18</v>
      </c>
      <c r="O47" s="177">
        <f>[2]UEF21!S47</f>
        <v>2</v>
      </c>
      <c r="P47" s="173">
        <f>[2]TPPhys2!H47</f>
        <v>12.65</v>
      </c>
      <c r="Q47" s="174">
        <f>[2]TPPhys2!K47</f>
        <v>1</v>
      </c>
      <c r="R47" s="173">
        <f>[2]TPChim2!H47</f>
        <v>11</v>
      </c>
      <c r="S47" s="174">
        <f>[2]TPChim2!K47</f>
        <v>1</v>
      </c>
      <c r="T47" s="173">
        <f>[2]Algo!J47</f>
        <v>10.125</v>
      </c>
      <c r="U47" s="174">
        <f>[2]Algo!M47</f>
        <v>1</v>
      </c>
      <c r="V47" s="175">
        <f>[2]UEM22!P47</f>
        <v>10.880555555555555</v>
      </c>
      <c r="W47" s="116">
        <f>[2]UEM22!Q47</f>
        <v>9</v>
      </c>
      <c r="X47" s="178">
        <f>[2]UEM22!S47</f>
        <v>1</v>
      </c>
      <c r="Y47" s="179">
        <f>[2]TEC2!I47</f>
        <v>12</v>
      </c>
      <c r="Z47" s="174">
        <f>[2]TEC2!L47</f>
        <v>1</v>
      </c>
      <c r="AA47" s="179">
        <f>[2]HdS!I47</f>
        <v>10</v>
      </c>
      <c r="AB47" s="174">
        <f>[2]HdS!L47</f>
        <v>1</v>
      </c>
      <c r="AC47" s="180">
        <f>[2]UET23!M47</f>
        <v>10.666666666666666</v>
      </c>
      <c r="AD47" s="116">
        <f>[2]UET23!N47</f>
        <v>3</v>
      </c>
      <c r="AE47" s="178">
        <f>[2]UET23!P47</f>
        <v>1</v>
      </c>
      <c r="AF47" s="181">
        <f t="shared" si="0"/>
        <v>11.1915</v>
      </c>
      <c r="AG47" s="182">
        <f t="shared" si="1"/>
        <v>30</v>
      </c>
      <c r="AH47" s="178">
        <f t="shared" si="2"/>
        <v>2</v>
      </c>
      <c r="AI47" s="37" t="str">
        <f t="shared" si="3"/>
        <v>S2 validé</v>
      </c>
    </row>
    <row r="48" spans="1:35" ht="13.5" customHeight="1">
      <c r="A48" s="172">
        <v>36</v>
      </c>
      <c r="B48" s="108" t="s">
        <v>131</v>
      </c>
      <c r="C48" s="38" t="s">
        <v>132</v>
      </c>
      <c r="D48" s="38" t="s">
        <v>79</v>
      </c>
      <c r="E48" s="122" t="s">
        <v>64</v>
      </c>
      <c r="F48" s="36">
        <v>7.8788333333333336</v>
      </c>
      <c r="G48" s="173">
        <f>[2]Maths2!J48</f>
        <v>4.416666666666667</v>
      </c>
      <c r="H48" s="174">
        <f>[2]Maths2!M48</f>
        <v>2</v>
      </c>
      <c r="I48" s="173">
        <f>[2]Phys2!J48</f>
        <v>3.1666666666666665</v>
      </c>
      <c r="J48" s="174">
        <f>[2]Phys2!M48</f>
        <v>2</v>
      </c>
      <c r="K48" s="173">
        <f>[2]Chim2!J48</f>
        <v>10</v>
      </c>
      <c r="L48" s="174">
        <f>[2]Chim2!M48</f>
        <v>1</v>
      </c>
      <c r="M48" s="175">
        <f>[2]UEF21!P48</f>
        <v>5.8611111111111116</v>
      </c>
      <c r="N48" s="176">
        <f>[2]UEF21!Q48</f>
        <v>6</v>
      </c>
      <c r="O48" s="177">
        <f>[2]UEF21!S48</f>
        <v>2</v>
      </c>
      <c r="P48" s="173">
        <f>[2]TPPhys2!H48</f>
        <v>10.62</v>
      </c>
      <c r="Q48" s="174">
        <f>[2]TPPhys2!K48</f>
        <v>1</v>
      </c>
      <c r="R48" s="173">
        <f>[2]TPChim2!H48</f>
        <v>13</v>
      </c>
      <c r="S48" s="174">
        <f>[2]TPChim2!K48</f>
        <v>1</v>
      </c>
      <c r="T48" s="173">
        <f>[2]Algo!J48</f>
        <v>9.125</v>
      </c>
      <c r="U48" s="174">
        <f>[2]Algo!M48</f>
        <v>1</v>
      </c>
      <c r="V48" s="175">
        <f>[2]UEM22!P48</f>
        <v>10.318333333333333</v>
      </c>
      <c r="W48" s="116">
        <f>[2]UEM22!Q48</f>
        <v>9</v>
      </c>
      <c r="X48" s="178">
        <f>[2]UEM22!S48</f>
        <v>1</v>
      </c>
      <c r="Y48" s="179">
        <f>[2]TEC2!I48</f>
        <v>14</v>
      </c>
      <c r="Z48" s="174">
        <f>[2]TEC2!L48</f>
        <v>1</v>
      </c>
      <c r="AA48" s="179">
        <f>[2]HdS!I48</f>
        <v>12</v>
      </c>
      <c r="AB48" s="174">
        <f>[2]HdS!L48</f>
        <v>1</v>
      </c>
      <c r="AC48" s="180">
        <f>[2]UET23!M48</f>
        <v>12.666666666666666</v>
      </c>
      <c r="AD48" s="116">
        <f>[2]UET23!N48</f>
        <v>3</v>
      </c>
      <c r="AE48" s="178">
        <f>[2]UET23!P48</f>
        <v>1</v>
      </c>
      <c r="AF48" s="181">
        <f t="shared" si="0"/>
        <v>7.8788333333333336</v>
      </c>
      <c r="AG48" s="182">
        <f t="shared" si="1"/>
        <v>18</v>
      </c>
      <c r="AH48" s="178">
        <f t="shared" si="2"/>
        <v>2</v>
      </c>
      <c r="AI48" s="37" t="str">
        <f t="shared" si="3"/>
        <v xml:space="preserve"> </v>
      </c>
    </row>
    <row r="49" spans="1:35" ht="13.5" customHeight="1">
      <c r="A49" s="172">
        <v>37</v>
      </c>
      <c r="B49" s="108">
        <v>123006046</v>
      </c>
      <c r="C49" s="34" t="s">
        <v>133</v>
      </c>
      <c r="D49" s="34" t="s">
        <v>134</v>
      </c>
      <c r="E49" s="85" t="s">
        <v>41</v>
      </c>
      <c r="F49" s="36">
        <v>8.8791666666666664</v>
      </c>
      <c r="G49" s="173">
        <f>[2]Maths2!J49</f>
        <v>7.166666666666667</v>
      </c>
      <c r="H49" s="174">
        <f>[2]Maths2!M49</f>
        <v>1</v>
      </c>
      <c r="I49" s="173">
        <f>[2]Phys2!J49</f>
        <v>5</v>
      </c>
      <c r="J49" s="174">
        <f>[2]Phys2!M49</f>
        <v>1</v>
      </c>
      <c r="K49" s="173">
        <f>[2]Chim2!J49</f>
        <v>10</v>
      </c>
      <c r="L49" s="174">
        <f>[2]Chim2!M49</f>
        <v>1</v>
      </c>
      <c r="M49" s="175">
        <f>[2]UEF21!P49</f>
        <v>7.3888888888888893</v>
      </c>
      <c r="N49" s="176">
        <f>[2]UEF21!Q49</f>
        <v>6</v>
      </c>
      <c r="O49" s="177">
        <f>[2]UEF21!S49</f>
        <v>1</v>
      </c>
      <c r="P49" s="173">
        <f>[2]TPPhys2!H49</f>
        <v>9.75</v>
      </c>
      <c r="Q49" s="174">
        <f>[2]TPPhys2!K49</f>
        <v>1</v>
      </c>
      <c r="R49" s="173">
        <f>[2]TPChim2!H49</f>
        <v>12</v>
      </c>
      <c r="S49" s="174">
        <f>[2]TPChim2!K49</f>
        <v>1</v>
      </c>
      <c r="T49" s="173">
        <f>[2]Algo!J49</f>
        <v>10.375</v>
      </c>
      <c r="U49" s="174">
        <f>[2]Algo!M49</f>
        <v>1</v>
      </c>
      <c r="V49" s="175">
        <f>[2]UEM22!P49</f>
        <v>10.597222222222221</v>
      </c>
      <c r="W49" s="116">
        <f>[2]UEM22!Q49</f>
        <v>9</v>
      </c>
      <c r="X49" s="178">
        <f>[2]UEM22!S49</f>
        <v>1</v>
      </c>
      <c r="Y49" s="179">
        <f>[2]TEC2!I49</f>
        <v>12</v>
      </c>
      <c r="Z49" s="174">
        <f>[2]TEC2!L49</f>
        <v>1</v>
      </c>
      <c r="AA49" s="179">
        <f>[2]HdS!I49</f>
        <v>13</v>
      </c>
      <c r="AB49" s="174">
        <f>[2]HdS!L49</f>
        <v>1</v>
      </c>
      <c r="AC49" s="180">
        <f>[2]UET23!M49</f>
        <v>12.666666666666666</v>
      </c>
      <c r="AD49" s="116">
        <f>[2]UET23!N49</f>
        <v>3</v>
      </c>
      <c r="AE49" s="178">
        <f>[2]UET23!P49</f>
        <v>1</v>
      </c>
      <c r="AF49" s="181">
        <f t="shared" si="0"/>
        <v>8.8791666666666664</v>
      </c>
      <c r="AG49" s="182">
        <f t="shared" si="1"/>
        <v>18</v>
      </c>
      <c r="AH49" s="178">
        <f t="shared" si="2"/>
        <v>1</v>
      </c>
      <c r="AI49" s="37" t="str">
        <f t="shared" si="3"/>
        <v xml:space="preserve"> </v>
      </c>
    </row>
    <row r="50" spans="1:35" ht="13.5" customHeight="1">
      <c r="A50" s="172">
        <v>38</v>
      </c>
      <c r="B50" s="183" t="s">
        <v>135</v>
      </c>
      <c r="C50" s="184" t="s">
        <v>133</v>
      </c>
      <c r="D50" s="184" t="s">
        <v>136</v>
      </c>
      <c r="E50" s="35" t="s">
        <v>33</v>
      </c>
      <c r="F50" s="36">
        <v>8.0291666666666668</v>
      </c>
      <c r="G50" s="173">
        <f>[2]Maths2!J50</f>
        <v>12</v>
      </c>
      <c r="H50" s="174">
        <f>[2]Maths2!M50</f>
        <v>2</v>
      </c>
      <c r="I50" s="173">
        <f>[2]Phys2!J50</f>
        <v>10</v>
      </c>
      <c r="J50" s="174">
        <f>[2]Phys2!M50</f>
        <v>1</v>
      </c>
      <c r="K50" s="173">
        <f>[2]Chim2!J50</f>
        <v>11.35</v>
      </c>
      <c r="L50" s="174">
        <f>[2]Chim2!M50</f>
        <v>2</v>
      </c>
      <c r="M50" s="175">
        <f>[2]UEF21!P50</f>
        <v>11.116666666666667</v>
      </c>
      <c r="N50" s="176">
        <f>[2]UEF21!Q50</f>
        <v>18</v>
      </c>
      <c r="O50" s="177">
        <f>[2]UEF21!S50</f>
        <v>2</v>
      </c>
      <c r="P50" s="173">
        <f>[2]TPPhys2!H50</f>
        <v>11.42</v>
      </c>
      <c r="Q50" s="174">
        <f>[2]TPPhys2!K50</f>
        <v>1</v>
      </c>
      <c r="R50" s="173">
        <f>[2]TPChim2!H50</f>
        <v>12.33</v>
      </c>
      <c r="S50" s="174">
        <f>[2]TPChim2!K50</f>
        <v>1</v>
      </c>
      <c r="T50" s="173">
        <f>[2]Algo!J50</f>
        <v>8.875</v>
      </c>
      <c r="U50" s="174">
        <f>[2]Algo!M50</f>
        <v>1</v>
      </c>
      <c r="V50" s="175">
        <f>[2]UEM22!P50</f>
        <v>10.208333333333334</v>
      </c>
      <c r="W50" s="116">
        <f>[2]UEM22!Q50</f>
        <v>9</v>
      </c>
      <c r="X50" s="178">
        <f>[2]UEM22!S50</f>
        <v>1</v>
      </c>
      <c r="Y50" s="179">
        <f>[2]TEC2!I50</f>
        <v>5.5</v>
      </c>
      <c r="Z50" s="174">
        <f>[2]TEC2!L50</f>
        <v>1</v>
      </c>
      <c r="AA50" s="179">
        <f>[2]HdS!I50</f>
        <v>13</v>
      </c>
      <c r="AB50" s="174">
        <f>[2]HdS!L50</f>
        <v>1</v>
      </c>
      <c r="AC50" s="180">
        <f>[2]UET23!M50</f>
        <v>10.5</v>
      </c>
      <c r="AD50" s="116">
        <f>[2]UET23!N50</f>
        <v>3</v>
      </c>
      <c r="AE50" s="178">
        <f>[2]UET23!P50</f>
        <v>1</v>
      </c>
      <c r="AF50" s="181">
        <f t="shared" si="0"/>
        <v>10.782500000000001</v>
      </c>
      <c r="AG50" s="182">
        <f t="shared" si="1"/>
        <v>30</v>
      </c>
      <c r="AH50" s="178">
        <f t="shared" si="2"/>
        <v>2</v>
      </c>
      <c r="AI50" s="37" t="str">
        <f t="shared" si="3"/>
        <v>S2 validé</v>
      </c>
    </row>
    <row r="51" spans="1:35" ht="13.5" customHeight="1">
      <c r="A51" s="172">
        <v>39</v>
      </c>
      <c r="B51" s="125" t="s">
        <v>137</v>
      </c>
      <c r="C51" s="34" t="s">
        <v>138</v>
      </c>
      <c r="D51" s="34" t="s">
        <v>139</v>
      </c>
      <c r="E51" s="123" t="s">
        <v>121</v>
      </c>
      <c r="F51" s="36">
        <v>8.3858333333333324</v>
      </c>
      <c r="G51" s="173">
        <f>[2]Maths2!J51</f>
        <v>12.5</v>
      </c>
      <c r="H51" s="174">
        <f>[2]Maths2!M51</f>
        <v>2</v>
      </c>
      <c r="I51" s="173">
        <f>[2]Phys2!J51</f>
        <v>9.75</v>
      </c>
      <c r="J51" s="174">
        <f>[2]Phys2!M51</f>
        <v>1</v>
      </c>
      <c r="K51" s="173">
        <f>[2]Chim2!J51</f>
        <v>10</v>
      </c>
      <c r="L51" s="174">
        <f>[2]Chim2!M51</f>
        <v>1</v>
      </c>
      <c r="M51" s="175">
        <f>[2]UEF21!P51</f>
        <v>10.75</v>
      </c>
      <c r="N51" s="176">
        <f>[2]UEF21!Q51</f>
        <v>18</v>
      </c>
      <c r="O51" s="177">
        <f>[2]UEF21!S51</f>
        <v>2</v>
      </c>
      <c r="P51" s="173">
        <f>[2]TPPhys2!H51</f>
        <v>10</v>
      </c>
      <c r="Q51" s="174">
        <f>[2]TPPhys2!K51</f>
        <v>1</v>
      </c>
      <c r="R51" s="173">
        <f>[2]TPChim2!H51</f>
        <v>12.85</v>
      </c>
      <c r="S51" s="174">
        <f>[2]TPChim2!K51</f>
        <v>1</v>
      </c>
      <c r="T51" s="173">
        <f>[2]Algo!J51</f>
        <v>10.875</v>
      </c>
      <c r="U51" s="174">
        <f>[2]Algo!M51</f>
        <v>1</v>
      </c>
      <c r="V51" s="175">
        <f>[2]UEM22!P51</f>
        <v>11.119444444444445</v>
      </c>
      <c r="W51" s="116">
        <f>[2]UEM22!Q51</f>
        <v>9</v>
      </c>
      <c r="X51" s="178">
        <f>[2]UEM22!S51</f>
        <v>1</v>
      </c>
      <c r="Y51" s="179">
        <f>[2]TEC2!I51</f>
        <v>15</v>
      </c>
      <c r="Z51" s="174">
        <f>[2]TEC2!L51</f>
        <v>1</v>
      </c>
      <c r="AA51" s="179">
        <f>[2]HdS!I51</f>
        <v>12</v>
      </c>
      <c r="AB51" s="174">
        <f>[2]HdS!L51</f>
        <v>1</v>
      </c>
      <c r="AC51" s="180">
        <f>[2]UET23!M51</f>
        <v>13</v>
      </c>
      <c r="AD51" s="116">
        <f>[2]UET23!N51</f>
        <v>3</v>
      </c>
      <c r="AE51" s="178">
        <f>[2]UET23!P51</f>
        <v>1</v>
      </c>
      <c r="AF51" s="181">
        <f t="shared" si="0"/>
        <v>11.085833333333333</v>
      </c>
      <c r="AG51" s="182">
        <f t="shared" si="1"/>
        <v>30</v>
      </c>
      <c r="AH51" s="178">
        <f t="shared" si="2"/>
        <v>2</v>
      </c>
      <c r="AI51" s="37" t="str">
        <f t="shared" si="3"/>
        <v>S2 validé</v>
      </c>
    </row>
    <row r="52" spans="1:35" ht="13.5" customHeight="1">
      <c r="A52" s="172">
        <v>40</v>
      </c>
      <c r="B52" s="183" t="s">
        <v>140</v>
      </c>
      <c r="C52" s="184" t="s">
        <v>141</v>
      </c>
      <c r="D52" s="184" t="s">
        <v>142</v>
      </c>
      <c r="E52" s="130" t="s">
        <v>143</v>
      </c>
      <c r="F52" s="36">
        <v>9.2280000000000015</v>
      </c>
      <c r="G52" s="173">
        <f>[2]Maths2!J52</f>
        <v>10</v>
      </c>
      <c r="H52" s="174">
        <f>[2]Maths2!M52</f>
        <v>1</v>
      </c>
      <c r="I52" s="173">
        <f>[2]Phys2!J52</f>
        <v>5.666666666666667</v>
      </c>
      <c r="J52" s="174">
        <f>[2]Phys2!M52</f>
        <v>1</v>
      </c>
      <c r="K52" s="173">
        <f>[2]Chim2!J52</f>
        <v>8.5</v>
      </c>
      <c r="L52" s="174">
        <f>[2]Chim2!M52</f>
        <v>1</v>
      </c>
      <c r="M52" s="175">
        <f>[2]UEF21!P52</f>
        <v>8.0555555555555554</v>
      </c>
      <c r="N52" s="176">
        <f>[2]UEF21!Q52</f>
        <v>6</v>
      </c>
      <c r="O52" s="177">
        <f>[2]UEF21!S52</f>
        <v>1</v>
      </c>
      <c r="P52" s="173">
        <f>[2]TPPhys2!H52</f>
        <v>11.25</v>
      </c>
      <c r="Q52" s="174">
        <f>[2]TPPhys2!K52</f>
        <v>1</v>
      </c>
      <c r="R52" s="173">
        <f>[2]TPChim2!H52</f>
        <v>11.92</v>
      </c>
      <c r="S52" s="174">
        <f>[2]TPChim2!K52</f>
        <v>1</v>
      </c>
      <c r="T52" s="173">
        <f>[2]Algo!J52</f>
        <v>10.5</v>
      </c>
      <c r="U52" s="174">
        <f>[2]Algo!M52</f>
        <v>1</v>
      </c>
      <c r="V52" s="175">
        <f>[2]UEM22!P52</f>
        <v>10.982222222222223</v>
      </c>
      <c r="W52" s="116">
        <f>[2]UEM22!Q52</f>
        <v>9</v>
      </c>
      <c r="X52" s="178">
        <f>[2]UEM22!S52</f>
        <v>1</v>
      </c>
      <c r="Y52" s="179">
        <f>[2]TEC2!I52</f>
        <v>13</v>
      </c>
      <c r="Z52" s="174">
        <f>[2]TEC2!L52</f>
        <v>1</v>
      </c>
      <c r="AA52" s="179">
        <f>[2]HdS!I52</f>
        <v>10</v>
      </c>
      <c r="AB52" s="174">
        <f>[2]HdS!L52</f>
        <v>1</v>
      </c>
      <c r="AC52" s="180">
        <f>[2]UET23!M52</f>
        <v>11</v>
      </c>
      <c r="AD52" s="116">
        <f>[2]UET23!N52</f>
        <v>3</v>
      </c>
      <c r="AE52" s="178">
        <f>[2]UET23!P52</f>
        <v>1</v>
      </c>
      <c r="AF52" s="181">
        <f t="shared" si="0"/>
        <v>9.2280000000000015</v>
      </c>
      <c r="AG52" s="182">
        <f t="shared" si="1"/>
        <v>18</v>
      </c>
      <c r="AH52" s="178">
        <f t="shared" si="2"/>
        <v>1</v>
      </c>
      <c r="AI52" s="37" t="str">
        <f t="shared" si="3"/>
        <v xml:space="preserve"> </v>
      </c>
    </row>
    <row r="53" spans="1:35" ht="13.5" customHeight="1">
      <c r="A53" s="172">
        <v>41</v>
      </c>
      <c r="B53" s="108" t="s">
        <v>144</v>
      </c>
      <c r="C53" s="34" t="s">
        <v>145</v>
      </c>
      <c r="D53" s="34" t="s">
        <v>146</v>
      </c>
      <c r="E53" s="127" t="s">
        <v>56</v>
      </c>
      <c r="F53" s="36">
        <v>9.714833333333333</v>
      </c>
      <c r="G53" s="173">
        <f>[2]Maths2!J53</f>
        <v>10.333333333333334</v>
      </c>
      <c r="H53" s="174">
        <f>[2]Maths2!M53</f>
        <v>1</v>
      </c>
      <c r="I53" s="173">
        <f>[2]Phys2!J53</f>
        <v>8.1999999999999993</v>
      </c>
      <c r="J53" s="174">
        <f>[2]Phys2!M53</f>
        <v>2</v>
      </c>
      <c r="K53" s="173">
        <f>[2]Chim2!J53</f>
        <v>8.5833333333333339</v>
      </c>
      <c r="L53" s="174">
        <f>[2]Chim2!M53</f>
        <v>2</v>
      </c>
      <c r="M53" s="175">
        <f>[2]UEF21!P53</f>
        <v>9.0388888888888896</v>
      </c>
      <c r="N53" s="176">
        <f>[2]UEF21!Q53</f>
        <v>6</v>
      </c>
      <c r="O53" s="177">
        <f>[2]UEF21!S53</f>
        <v>2</v>
      </c>
      <c r="P53" s="173">
        <f>[2]TPPhys2!H53</f>
        <v>11.16</v>
      </c>
      <c r="Q53" s="174">
        <f>[2]TPPhys2!K53</f>
        <v>1</v>
      </c>
      <c r="R53" s="173">
        <f>[2]TPChim2!H53</f>
        <v>13</v>
      </c>
      <c r="S53" s="174">
        <f>[2]TPChim2!K53</f>
        <v>1</v>
      </c>
      <c r="T53" s="173">
        <f>[2]Algo!J53</f>
        <v>10.125</v>
      </c>
      <c r="U53" s="174">
        <f>[2]Algo!M53</f>
        <v>1</v>
      </c>
      <c r="V53" s="175">
        <f>[2]UEM22!P53</f>
        <v>10.993888888888888</v>
      </c>
      <c r="W53" s="116">
        <f>[2]UEM22!Q53</f>
        <v>9</v>
      </c>
      <c r="X53" s="178">
        <f>[2]UEM22!S53</f>
        <v>1</v>
      </c>
      <c r="Y53" s="179">
        <f>[2]TEC2!I53</f>
        <v>10</v>
      </c>
      <c r="Z53" s="174">
        <f>[2]TEC2!L53</f>
        <v>1</v>
      </c>
      <c r="AA53" s="179">
        <f>[2]HdS!I53</f>
        <v>12</v>
      </c>
      <c r="AB53" s="174">
        <f>[2]HdS!L53</f>
        <v>1</v>
      </c>
      <c r="AC53" s="180">
        <f>[2]UET23!M53</f>
        <v>11.333333333333334</v>
      </c>
      <c r="AD53" s="116">
        <f>[2]UET23!N53</f>
        <v>3</v>
      </c>
      <c r="AE53" s="178">
        <f>[2]UET23!P53</f>
        <v>1</v>
      </c>
      <c r="AF53" s="181">
        <f t="shared" si="0"/>
        <v>9.8548333333333336</v>
      </c>
      <c r="AG53" s="182">
        <f t="shared" si="1"/>
        <v>18</v>
      </c>
      <c r="AH53" s="178">
        <f t="shared" si="2"/>
        <v>2</v>
      </c>
      <c r="AI53" s="37" t="str">
        <f t="shared" si="3"/>
        <v xml:space="preserve"> </v>
      </c>
    </row>
    <row r="54" spans="1:35" ht="13.5" customHeight="1">
      <c r="A54" s="172">
        <v>42</v>
      </c>
      <c r="B54" s="108" t="s">
        <v>147</v>
      </c>
      <c r="C54" s="34" t="s">
        <v>148</v>
      </c>
      <c r="D54" s="34" t="s">
        <v>149</v>
      </c>
      <c r="E54" s="35" t="s">
        <v>33</v>
      </c>
      <c r="F54" s="36">
        <v>9.4752499999999973</v>
      </c>
      <c r="G54" s="173">
        <f>[2]Maths2!J54</f>
        <v>10</v>
      </c>
      <c r="H54" s="174">
        <f>[2]Maths2!M54</f>
        <v>2</v>
      </c>
      <c r="I54" s="173">
        <f>[2]Phys2!J54</f>
        <v>5.5</v>
      </c>
      <c r="J54" s="174">
        <f>[2]Phys2!M54</f>
        <v>1</v>
      </c>
      <c r="K54" s="173">
        <f>[2]Chim2!J54</f>
        <v>12</v>
      </c>
      <c r="L54" s="174">
        <f>[2]Chim2!M54</f>
        <v>1</v>
      </c>
      <c r="M54" s="175">
        <f>[2]UEF21!P54</f>
        <v>9.1666666666666661</v>
      </c>
      <c r="N54" s="176">
        <f>[2]UEF21!Q54</f>
        <v>12</v>
      </c>
      <c r="O54" s="177">
        <f>[2]UEF21!S54</f>
        <v>2</v>
      </c>
      <c r="P54" s="173">
        <f>[2]TPPhys2!H54</f>
        <v>12</v>
      </c>
      <c r="Q54" s="174">
        <f>[2]TPPhys2!K54</f>
        <v>1</v>
      </c>
      <c r="R54" s="173">
        <f>[2]TPChim2!H54</f>
        <v>12.66</v>
      </c>
      <c r="S54" s="174">
        <f>[2]TPChim2!K54</f>
        <v>1</v>
      </c>
      <c r="T54" s="173">
        <f>[2]Algo!J54</f>
        <v>9.4375</v>
      </c>
      <c r="U54" s="174">
        <f>[2]Algo!M54</f>
        <v>1</v>
      </c>
      <c r="V54" s="175">
        <f>[2]UEM22!P54</f>
        <v>10.723055555555554</v>
      </c>
      <c r="W54" s="116">
        <f>[2]UEM22!Q54</f>
        <v>9</v>
      </c>
      <c r="X54" s="178">
        <f>[2]UEM22!S54</f>
        <v>1</v>
      </c>
      <c r="Y54" s="179">
        <f>[2]TEC2!I54</f>
        <v>12.75</v>
      </c>
      <c r="Z54" s="174">
        <f>[2]TEC2!L54</f>
        <v>1</v>
      </c>
      <c r="AA54" s="179">
        <f>[2]HdS!I54</f>
        <v>13</v>
      </c>
      <c r="AB54" s="174">
        <f>[2]HdS!L54</f>
        <v>1</v>
      </c>
      <c r="AC54" s="180">
        <f>[2]UET23!M54</f>
        <v>12.916666666666666</v>
      </c>
      <c r="AD54" s="116">
        <f>[2]UET23!N54</f>
        <v>3</v>
      </c>
      <c r="AE54" s="178">
        <f>[2]UET23!P54</f>
        <v>1</v>
      </c>
      <c r="AF54" s="181">
        <f t="shared" si="0"/>
        <v>10.008583333333332</v>
      </c>
      <c r="AG54" s="182">
        <f t="shared" si="1"/>
        <v>30</v>
      </c>
      <c r="AH54" s="178">
        <f t="shared" si="2"/>
        <v>2</v>
      </c>
      <c r="AI54" s="37" t="str">
        <f t="shared" si="3"/>
        <v>S2 validé</v>
      </c>
    </row>
    <row r="55" spans="1:35" ht="13.5" customHeight="1">
      <c r="A55" s="172">
        <v>43</v>
      </c>
      <c r="B55" s="125" t="s">
        <v>150</v>
      </c>
      <c r="C55" s="34" t="s">
        <v>151</v>
      </c>
      <c r="D55" s="34" t="s">
        <v>84</v>
      </c>
      <c r="E55" s="85" t="s">
        <v>80</v>
      </c>
      <c r="F55" s="36">
        <v>7.2657222222222222</v>
      </c>
      <c r="G55" s="173">
        <f>[2]Maths2!J55</f>
        <v>10</v>
      </c>
      <c r="H55" s="174">
        <f>[2]Maths2!M55</f>
        <v>1</v>
      </c>
      <c r="I55" s="173">
        <f>[2]Phys2!J55</f>
        <v>2.4166666666666665</v>
      </c>
      <c r="J55" s="174">
        <f>[2]Phys2!M55</f>
        <v>1</v>
      </c>
      <c r="K55" s="173">
        <f>[2]Chim2!J55</f>
        <v>3.3333333333333335</v>
      </c>
      <c r="L55" s="174">
        <f>[2]Chim2!M55</f>
        <v>1</v>
      </c>
      <c r="M55" s="175">
        <f>[2]UEF21!P55</f>
        <v>5.25</v>
      </c>
      <c r="N55" s="176">
        <f>[2]UEF21!Q55</f>
        <v>6</v>
      </c>
      <c r="O55" s="177">
        <f>[2]UEF21!S55</f>
        <v>1</v>
      </c>
      <c r="P55" s="173">
        <f>[2]TPPhys2!H55</f>
        <v>8.09</v>
      </c>
      <c r="Q55" s="174">
        <f>[2]TPPhys2!K55</f>
        <v>1</v>
      </c>
      <c r="R55" s="173">
        <f>[2]TPChim2!H55</f>
        <v>10.083333333333332</v>
      </c>
      <c r="S55" s="174">
        <f>[2]TPChim2!K55</f>
        <v>1</v>
      </c>
      <c r="T55" s="173">
        <f>[2]Algo!J55</f>
        <v>11.375</v>
      </c>
      <c r="U55" s="174">
        <f>[2]Algo!M55</f>
        <v>1</v>
      </c>
      <c r="V55" s="175">
        <f>[2]UEM22!P55</f>
        <v>10.357962962962963</v>
      </c>
      <c r="W55" s="116">
        <f>[2]UEM22!Q55</f>
        <v>9</v>
      </c>
      <c r="X55" s="178">
        <f>[2]UEM22!S55</f>
        <v>1</v>
      </c>
      <c r="Y55" s="179">
        <f>[2]TEC2!I55</f>
        <v>12.25</v>
      </c>
      <c r="Z55" s="174">
        <f>[2]TEC2!L55</f>
        <v>1</v>
      </c>
      <c r="AA55" s="179">
        <f>[2]HdS!I55</f>
        <v>9</v>
      </c>
      <c r="AB55" s="174">
        <f>[2]HdS!L55</f>
        <v>1</v>
      </c>
      <c r="AC55" s="180">
        <f>[2]UET23!M55</f>
        <v>10.083333333333334</v>
      </c>
      <c r="AD55" s="116">
        <f>[2]UET23!N55</f>
        <v>3</v>
      </c>
      <c r="AE55" s="178">
        <f>[2]UET23!P55</f>
        <v>1</v>
      </c>
      <c r="AF55" s="181">
        <f t="shared" si="0"/>
        <v>7.2657222222222222</v>
      </c>
      <c r="AG55" s="182">
        <f t="shared" si="1"/>
        <v>18</v>
      </c>
      <c r="AH55" s="178">
        <f t="shared" si="2"/>
        <v>1</v>
      </c>
      <c r="AI55" s="37" t="str">
        <f t="shared" si="3"/>
        <v xml:space="preserve"> </v>
      </c>
    </row>
    <row r="56" spans="1:35" ht="13.5" customHeight="1">
      <c r="A56" s="172">
        <v>44</v>
      </c>
      <c r="B56" s="190" t="s">
        <v>152</v>
      </c>
      <c r="C56" s="191" t="s">
        <v>153</v>
      </c>
      <c r="D56" s="191" t="s">
        <v>154</v>
      </c>
      <c r="E56" s="85" t="s">
        <v>155</v>
      </c>
      <c r="F56" s="36">
        <v>9.3531666666666684</v>
      </c>
      <c r="G56" s="173">
        <f>[2]Maths2!J56</f>
        <v>10</v>
      </c>
      <c r="H56" s="174">
        <f>[2]Maths2!M56</f>
        <v>1</v>
      </c>
      <c r="I56" s="173">
        <f>[2]Phys2!J56</f>
        <v>4.666666666666667</v>
      </c>
      <c r="J56" s="174">
        <f>[2]Phys2!M56</f>
        <v>1</v>
      </c>
      <c r="K56" s="173">
        <f>[2]Chim2!J56</f>
        <v>10.066666666666666</v>
      </c>
      <c r="L56" s="174">
        <f>[2]Chim2!M56</f>
        <v>1</v>
      </c>
      <c r="M56" s="175">
        <f>[2]UEF21!P56</f>
        <v>8.2444444444444454</v>
      </c>
      <c r="N56" s="176">
        <f>[2]UEF21!Q56</f>
        <v>12</v>
      </c>
      <c r="O56" s="177">
        <f>[2]UEF21!S56</f>
        <v>1</v>
      </c>
      <c r="P56" s="173">
        <f>[2]TPPhys2!H56</f>
        <v>10</v>
      </c>
      <c r="Q56" s="174">
        <f>[2]TPPhys2!K56</f>
        <v>1</v>
      </c>
      <c r="R56" s="173">
        <f>[2]TPChim2!H56</f>
        <v>12.91</v>
      </c>
      <c r="S56" s="174">
        <f>[2]TPChim2!K56</f>
        <v>1</v>
      </c>
      <c r="T56" s="173">
        <f>[2]Algo!J56</f>
        <v>9.375</v>
      </c>
      <c r="U56" s="174">
        <f>[2]Algo!M56</f>
        <v>1</v>
      </c>
      <c r="V56" s="175">
        <f>[2]UEM22!P56</f>
        <v>10.299444444444443</v>
      </c>
      <c r="W56" s="116">
        <f>[2]UEM22!Q56</f>
        <v>9</v>
      </c>
      <c r="X56" s="178">
        <f>[2]UEM22!S56</f>
        <v>1</v>
      </c>
      <c r="Y56" s="179">
        <f>[2]TEC2!I56</f>
        <v>12.5</v>
      </c>
      <c r="Z56" s="174">
        <f>[2]TEC2!L56</f>
        <v>1</v>
      </c>
      <c r="AA56" s="179">
        <f>[2]HdS!I56</f>
        <v>13.5</v>
      </c>
      <c r="AB56" s="174">
        <f>[2]HdS!L56</f>
        <v>1</v>
      </c>
      <c r="AC56" s="180">
        <f>[2]UET23!M56</f>
        <v>13.166666666666666</v>
      </c>
      <c r="AD56" s="116">
        <f>[2]UET23!N56</f>
        <v>3</v>
      </c>
      <c r="AE56" s="178">
        <f>[2]UET23!P56</f>
        <v>1</v>
      </c>
      <c r="AF56" s="181">
        <f t="shared" si="0"/>
        <v>9.3531666666666684</v>
      </c>
      <c r="AG56" s="182">
        <f t="shared" si="1"/>
        <v>24</v>
      </c>
      <c r="AH56" s="178">
        <f t="shared" si="2"/>
        <v>1</v>
      </c>
      <c r="AI56" s="37" t="str">
        <f t="shared" si="3"/>
        <v xml:space="preserve"> </v>
      </c>
    </row>
    <row r="57" spans="1:35" ht="13.5" customHeight="1">
      <c r="A57" s="172">
        <v>45</v>
      </c>
      <c r="B57" s="125">
        <v>123012083</v>
      </c>
      <c r="C57" s="34" t="s">
        <v>156</v>
      </c>
      <c r="D57" s="34" t="s">
        <v>157</v>
      </c>
      <c r="E57" s="35" t="s">
        <v>130</v>
      </c>
      <c r="F57" s="36">
        <v>8.7604166666666661</v>
      </c>
      <c r="G57" s="173">
        <f>[2]Maths2!J57</f>
        <v>11.7</v>
      </c>
      <c r="H57" s="174">
        <f>[2]Maths2!M57</f>
        <v>2</v>
      </c>
      <c r="I57" s="173">
        <f>[2]Phys2!J57</f>
        <v>6.166666666666667</v>
      </c>
      <c r="J57" s="174">
        <f>[2]Phys2!M57</f>
        <v>1</v>
      </c>
      <c r="K57" s="173">
        <f>[2]Chim2!J57</f>
        <v>7</v>
      </c>
      <c r="L57" s="174">
        <f>[2]Chim2!M57</f>
        <v>1</v>
      </c>
      <c r="M57" s="175">
        <f>[2]UEF21!P57</f>
        <v>8.2888888888888896</v>
      </c>
      <c r="N57" s="176">
        <f>[2]UEF21!Q57</f>
        <v>6</v>
      </c>
      <c r="O57" s="177">
        <f>[2]UEF21!S57</f>
        <v>2</v>
      </c>
      <c r="P57" s="173">
        <f>[2]TPPhys2!H57</f>
        <v>11</v>
      </c>
      <c r="Q57" s="174">
        <f>[2]TPPhys2!K57</f>
        <v>1</v>
      </c>
      <c r="R57" s="173">
        <f>[2]TPChim2!H57</f>
        <v>13.5</v>
      </c>
      <c r="S57" s="174">
        <f>[2]TPChim2!K57</f>
        <v>1</v>
      </c>
      <c r="T57" s="173">
        <f>[2]Algo!J57</f>
        <v>10.0625</v>
      </c>
      <c r="U57" s="174">
        <f>[2]Algo!M57</f>
        <v>1</v>
      </c>
      <c r="V57" s="175">
        <f>[2]UEM22!P57</f>
        <v>11.034722222222221</v>
      </c>
      <c r="W57" s="116">
        <f>[2]UEM22!Q57</f>
        <v>9</v>
      </c>
      <c r="X57" s="178">
        <f>[2]UEM22!S57</f>
        <v>1</v>
      </c>
      <c r="Y57" s="179">
        <f>[2]TEC2!I57</f>
        <v>11.5</v>
      </c>
      <c r="Z57" s="174">
        <f>[2]TEC2!L57</f>
        <v>1</v>
      </c>
      <c r="AA57" s="179">
        <f>[2]HdS!I57</f>
        <v>13.5</v>
      </c>
      <c r="AB57" s="174">
        <f>[2]HdS!L57</f>
        <v>1</v>
      </c>
      <c r="AC57" s="180">
        <f>[2]UET23!M57</f>
        <v>12.833333333333334</v>
      </c>
      <c r="AD57" s="116">
        <f>[2]UET23!N57</f>
        <v>3</v>
      </c>
      <c r="AE57" s="178">
        <f>[2]UET23!P57</f>
        <v>1</v>
      </c>
      <c r="AF57" s="181">
        <f t="shared" si="0"/>
        <v>9.5670833333333345</v>
      </c>
      <c r="AG57" s="182">
        <f t="shared" si="1"/>
        <v>18</v>
      </c>
      <c r="AH57" s="178">
        <f t="shared" si="2"/>
        <v>2</v>
      </c>
      <c r="AI57" s="37" t="str">
        <f t="shared" si="3"/>
        <v xml:space="preserve"> </v>
      </c>
    </row>
    <row r="58" spans="1:35" ht="13.5" customHeight="1">
      <c r="A58" s="172">
        <v>46</v>
      </c>
      <c r="B58" s="108">
        <v>123020144</v>
      </c>
      <c r="C58" s="34" t="s">
        <v>158</v>
      </c>
      <c r="D58" s="34" t="s">
        <v>159</v>
      </c>
      <c r="E58" s="85" t="s">
        <v>160</v>
      </c>
      <c r="F58" s="36">
        <v>8.9502222222222212</v>
      </c>
      <c r="G58" s="173">
        <f>[2]Maths2!J58</f>
        <v>10</v>
      </c>
      <c r="H58" s="174">
        <f>[2]Maths2!M58</f>
        <v>1</v>
      </c>
      <c r="I58" s="173">
        <f>[2]Phys2!J58</f>
        <v>4.333333333333333</v>
      </c>
      <c r="J58" s="174">
        <f>[2]Phys2!M58</f>
        <v>2</v>
      </c>
      <c r="K58" s="173">
        <f>[2]Chim2!J58</f>
        <v>8.6666666666666661</v>
      </c>
      <c r="L58" s="174">
        <f>[2]Chim2!M58</f>
        <v>1</v>
      </c>
      <c r="M58" s="175">
        <f>[2]UEF21!P58</f>
        <v>7.666666666666667</v>
      </c>
      <c r="N58" s="176">
        <f>[2]UEF21!Q58</f>
        <v>6</v>
      </c>
      <c r="O58" s="177">
        <f>[2]UEF21!S58</f>
        <v>2</v>
      </c>
      <c r="P58" s="173">
        <f>[2]TPPhys2!H58</f>
        <v>11.17</v>
      </c>
      <c r="Q58" s="174">
        <f>[2]TPPhys2!K58</f>
        <v>1</v>
      </c>
      <c r="R58" s="173">
        <f>[2]TPChim2!H58</f>
        <v>12.583333333333332</v>
      </c>
      <c r="S58" s="174">
        <f>[2]TPChim2!K58</f>
        <v>1</v>
      </c>
      <c r="T58" s="173">
        <f>[2]Algo!J58</f>
        <v>9</v>
      </c>
      <c r="U58" s="174">
        <f>[2]Algo!M58</f>
        <v>1</v>
      </c>
      <c r="V58" s="175">
        <f>[2]UEM22!P58</f>
        <v>10.278518518518517</v>
      </c>
      <c r="W58" s="116">
        <f>[2]UEM22!Q58</f>
        <v>9</v>
      </c>
      <c r="X58" s="178">
        <f>[2]UEM22!S58</f>
        <v>1</v>
      </c>
      <c r="Y58" s="179">
        <f>[2]TEC2!I58</f>
        <v>12</v>
      </c>
      <c r="Z58" s="174">
        <f>[2]TEC2!L58</f>
        <v>1</v>
      </c>
      <c r="AA58" s="179">
        <f>[2]HdS!I58</f>
        <v>13</v>
      </c>
      <c r="AB58" s="174">
        <f>[2]HdS!L58</f>
        <v>1</v>
      </c>
      <c r="AC58" s="180">
        <f>[2]UET23!M58</f>
        <v>12.666666666666666</v>
      </c>
      <c r="AD58" s="116">
        <f>[2]UET23!N58</f>
        <v>3</v>
      </c>
      <c r="AE58" s="178">
        <f>[2]UET23!P58</f>
        <v>1</v>
      </c>
      <c r="AF58" s="181">
        <f t="shared" si="0"/>
        <v>8.9502222222222212</v>
      </c>
      <c r="AG58" s="182">
        <f t="shared" si="1"/>
        <v>18</v>
      </c>
      <c r="AH58" s="178">
        <f t="shared" si="2"/>
        <v>2</v>
      </c>
      <c r="AI58" s="37" t="str">
        <f t="shared" si="3"/>
        <v xml:space="preserve"> </v>
      </c>
    </row>
    <row r="59" spans="1:35" ht="13.5" customHeight="1">
      <c r="A59" s="172">
        <v>47</v>
      </c>
      <c r="B59" s="125">
        <v>123016444</v>
      </c>
      <c r="C59" s="34" t="s">
        <v>161</v>
      </c>
      <c r="D59" s="34" t="s">
        <v>162</v>
      </c>
      <c r="E59" s="118" t="s">
        <v>37</v>
      </c>
      <c r="F59" s="36">
        <v>9.8333333333333339</v>
      </c>
      <c r="G59" s="173">
        <f>[2]Maths2!J59</f>
        <v>8</v>
      </c>
      <c r="H59" s="174">
        <f>[2]Maths2!M59</f>
        <v>1</v>
      </c>
      <c r="I59" s="173">
        <f>[2]Phys2!J59</f>
        <v>8.6666666666666661</v>
      </c>
      <c r="J59" s="174">
        <f>[2]Phys2!M59</f>
        <v>2</v>
      </c>
      <c r="K59" s="173">
        <f>[2]Chim2!J59</f>
        <v>11.25</v>
      </c>
      <c r="L59" s="174">
        <f>[2]Chim2!M59</f>
        <v>1</v>
      </c>
      <c r="M59" s="175">
        <f>[2]UEF21!P59</f>
        <v>9.3055555555555554</v>
      </c>
      <c r="N59" s="176">
        <f>[2]UEF21!Q59</f>
        <v>6</v>
      </c>
      <c r="O59" s="177">
        <f>[2]UEF21!S59</f>
        <v>2</v>
      </c>
      <c r="P59" s="173">
        <f>[2]TPPhys2!H59</f>
        <v>12</v>
      </c>
      <c r="Q59" s="174">
        <f>[2]TPPhys2!K59</f>
        <v>1</v>
      </c>
      <c r="R59" s="173">
        <f>[2]TPChim2!H59</f>
        <v>14.5</v>
      </c>
      <c r="S59" s="174">
        <f>[2]TPChim2!K59</f>
        <v>1</v>
      </c>
      <c r="T59" s="173">
        <f>[2]Algo!J59</f>
        <v>10</v>
      </c>
      <c r="U59" s="174">
        <f>[2]Algo!M59</f>
        <v>1</v>
      </c>
      <c r="V59" s="175">
        <f>[2]UEM22!P59</f>
        <v>11.444444444444445</v>
      </c>
      <c r="W59" s="116">
        <f>[2]UEM22!Q59</f>
        <v>9</v>
      </c>
      <c r="X59" s="178">
        <f>[2]UEM22!S59</f>
        <v>1</v>
      </c>
      <c r="Y59" s="179">
        <f>[2]TEC2!I59</f>
        <v>9.5</v>
      </c>
      <c r="Z59" s="174">
        <f>[2]TEC2!L59</f>
        <v>1</v>
      </c>
      <c r="AA59" s="179">
        <f>[2]HdS!I59</f>
        <v>13.5</v>
      </c>
      <c r="AB59" s="174">
        <f>[2]HdS!L59</f>
        <v>1</v>
      </c>
      <c r="AC59" s="180">
        <f>[2]UET23!M59</f>
        <v>12.166666666666666</v>
      </c>
      <c r="AD59" s="116">
        <f>[2]UET23!N59</f>
        <v>3</v>
      </c>
      <c r="AE59" s="178">
        <f>[2]UET23!P59</f>
        <v>1</v>
      </c>
      <c r="AF59" s="181">
        <f t="shared" si="0"/>
        <v>10.233333333333333</v>
      </c>
      <c r="AG59" s="182">
        <f t="shared" si="1"/>
        <v>30</v>
      </c>
      <c r="AH59" s="178">
        <f t="shared" si="2"/>
        <v>2</v>
      </c>
      <c r="AI59" s="37" t="str">
        <f t="shared" si="3"/>
        <v>S2 validé</v>
      </c>
    </row>
    <row r="60" spans="1:35" ht="13.5" customHeight="1">
      <c r="A60" s="172">
        <v>48</v>
      </c>
      <c r="B60" s="190" t="s">
        <v>438</v>
      </c>
      <c r="C60" s="192" t="s">
        <v>439</v>
      </c>
      <c r="D60" s="191" t="s">
        <v>164</v>
      </c>
      <c r="E60" s="193" t="s">
        <v>489</v>
      </c>
      <c r="F60" s="36">
        <v>8.7041666666666675</v>
      </c>
      <c r="G60" s="173">
        <f>[2]Maths2!J60</f>
        <v>8</v>
      </c>
      <c r="H60" s="174">
        <f>[2]Maths2!M60</f>
        <v>1</v>
      </c>
      <c r="I60" s="173">
        <f>[2]Phys2!J60</f>
        <v>3.1666666666666665</v>
      </c>
      <c r="J60" s="174">
        <f>[2]Phys2!M60</f>
        <v>1</v>
      </c>
      <c r="K60" s="173">
        <f>[2]Chim2!J60</f>
        <v>11.5</v>
      </c>
      <c r="L60" s="174">
        <f>[2]Chim2!M60</f>
        <v>1</v>
      </c>
      <c r="M60" s="175">
        <f>[2]UEF21!P60</f>
        <v>7.5555555555555545</v>
      </c>
      <c r="N60" s="176">
        <f>[2]UEF21!Q60</f>
        <v>6</v>
      </c>
      <c r="O60" s="177">
        <f>[2]UEF21!S60</f>
        <v>1</v>
      </c>
      <c r="P60" s="173">
        <f>[2]TPPhys2!H60</f>
        <v>10</v>
      </c>
      <c r="Q60" s="174">
        <f>[2]TPPhys2!K60</f>
        <v>1</v>
      </c>
      <c r="R60" s="173">
        <f>[2]TPChim2!H60</f>
        <v>13.25</v>
      </c>
      <c r="S60" s="174">
        <f>[2]TPChim2!K60</f>
        <v>1</v>
      </c>
      <c r="T60" s="173">
        <f>[2]Algo!J60</f>
        <v>9.625</v>
      </c>
      <c r="U60" s="174">
        <f>[2]Algo!M60</f>
        <v>1</v>
      </c>
      <c r="V60" s="175">
        <f>[2]UEM22!P60</f>
        <v>10.513888888888889</v>
      </c>
      <c r="W60" s="116">
        <f>[2]UEM22!Q60</f>
        <v>9</v>
      </c>
      <c r="X60" s="178">
        <f>[2]UEM22!S60</f>
        <v>1</v>
      </c>
      <c r="Y60" s="179">
        <f>[2]TEC2!I60</f>
        <v>14.5</v>
      </c>
      <c r="Z60" s="174">
        <f>[2]TEC2!L60</f>
        <v>1</v>
      </c>
      <c r="AA60" s="179">
        <f>[2]HdS!I60</f>
        <v>9</v>
      </c>
      <c r="AB60" s="174">
        <f>[2]HdS!L60</f>
        <v>1</v>
      </c>
      <c r="AC60" s="180">
        <f>[2]UET23!M60</f>
        <v>10.833333333333334</v>
      </c>
      <c r="AD60" s="116">
        <f>[2]UET23!N60</f>
        <v>3</v>
      </c>
      <c r="AE60" s="178">
        <f>[2]UET23!P60</f>
        <v>1</v>
      </c>
      <c r="AF60" s="181">
        <f t="shared" si="0"/>
        <v>8.7708333333333339</v>
      </c>
      <c r="AG60" s="182">
        <f t="shared" si="1"/>
        <v>18</v>
      </c>
      <c r="AH60" s="178">
        <f t="shared" si="2"/>
        <v>1</v>
      </c>
      <c r="AI60" s="37" t="str">
        <f t="shared" si="3"/>
        <v xml:space="preserve"> </v>
      </c>
    </row>
    <row r="61" spans="1:35" ht="13.5" customHeight="1">
      <c r="A61" s="172">
        <v>49</v>
      </c>
      <c r="B61" s="125">
        <v>123012055</v>
      </c>
      <c r="C61" s="34" t="s">
        <v>163</v>
      </c>
      <c r="D61" s="34" t="s">
        <v>164</v>
      </c>
      <c r="E61" s="35" t="s">
        <v>33</v>
      </c>
      <c r="F61" s="36">
        <v>7.5333333333333332</v>
      </c>
      <c r="G61" s="173">
        <f>[2]Maths2!J61</f>
        <v>11</v>
      </c>
      <c r="H61" s="174">
        <f>[2]Maths2!M61</f>
        <v>1</v>
      </c>
      <c r="I61" s="173">
        <f>[2]Phys2!J61</f>
        <v>4.5</v>
      </c>
      <c r="J61" s="174">
        <f>[2]Phys2!M61</f>
        <v>2</v>
      </c>
      <c r="K61" s="173">
        <f>[2]Chim2!J61</f>
        <v>3.0833333333333335</v>
      </c>
      <c r="L61" s="174">
        <f>[2]Chim2!M61</f>
        <v>2</v>
      </c>
      <c r="M61" s="175">
        <f>[2]UEF21!P61</f>
        <v>6.1944444444444438</v>
      </c>
      <c r="N61" s="176">
        <f>[2]UEF21!Q61</f>
        <v>6</v>
      </c>
      <c r="O61" s="177">
        <f>[2]UEF21!S61</f>
        <v>2</v>
      </c>
      <c r="P61" s="173">
        <f>[2]TPPhys2!H61</f>
        <v>9.67</v>
      </c>
      <c r="Q61" s="174">
        <f>[2]TPPhys2!K61</f>
        <v>1</v>
      </c>
      <c r="R61" s="173">
        <f>[2]TPChim2!H61</f>
        <v>13.08</v>
      </c>
      <c r="S61" s="174">
        <f>[2]TPChim2!K61</f>
        <v>1</v>
      </c>
      <c r="T61" s="173">
        <f>[2]Algo!J61</f>
        <v>9</v>
      </c>
      <c r="U61" s="174">
        <f>[2]Algo!M61</f>
        <v>1</v>
      </c>
      <c r="V61" s="175">
        <f>[2]UEM22!P61</f>
        <v>10.055555555555555</v>
      </c>
      <c r="W61" s="116">
        <f>[2]UEM22!Q61</f>
        <v>9</v>
      </c>
      <c r="X61" s="178">
        <f>[2]UEM22!S61</f>
        <v>1</v>
      </c>
      <c r="Y61" s="179">
        <f>[2]TEC2!I61</f>
        <v>10</v>
      </c>
      <c r="Z61" s="174">
        <f>[2]TEC2!L61</f>
        <v>1</v>
      </c>
      <c r="AA61" s="179">
        <f>[2]HdS!I61</f>
        <v>10</v>
      </c>
      <c r="AB61" s="174">
        <f>[2]HdS!L61</f>
        <v>1</v>
      </c>
      <c r="AC61" s="180">
        <f>[2]UET23!M61</f>
        <v>10</v>
      </c>
      <c r="AD61" s="116">
        <f>[2]UET23!N61</f>
        <v>3</v>
      </c>
      <c r="AE61" s="178">
        <f>[2]UET23!P61</f>
        <v>1</v>
      </c>
      <c r="AF61" s="181">
        <f t="shared" si="0"/>
        <v>7.7333333333333334</v>
      </c>
      <c r="AG61" s="182">
        <f t="shared" si="1"/>
        <v>18</v>
      </c>
      <c r="AH61" s="178">
        <f t="shared" si="2"/>
        <v>2</v>
      </c>
      <c r="AI61" s="37" t="str">
        <f t="shared" si="3"/>
        <v xml:space="preserve"> </v>
      </c>
    </row>
    <row r="62" spans="1:35" ht="13.5" customHeight="1">
      <c r="A62" s="172">
        <v>50</v>
      </c>
      <c r="B62" s="125" t="s">
        <v>165</v>
      </c>
      <c r="C62" s="34" t="s">
        <v>166</v>
      </c>
      <c r="D62" s="34" t="s">
        <v>167</v>
      </c>
      <c r="E62" s="85" t="s">
        <v>80</v>
      </c>
      <c r="F62" s="36">
        <v>8.2689791666666661</v>
      </c>
      <c r="G62" s="173">
        <f>[2]Maths2!J62</f>
        <v>11.333333333333334</v>
      </c>
      <c r="H62" s="174">
        <f>[2]Maths2!M62</f>
        <v>2</v>
      </c>
      <c r="I62" s="173">
        <f>[2]Phys2!J62</f>
        <v>14.45</v>
      </c>
      <c r="J62" s="174">
        <f>[2]Phys2!M62</f>
        <v>2</v>
      </c>
      <c r="K62" s="173">
        <f>[2]Chim2!J62</f>
        <v>14</v>
      </c>
      <c r="L62" s="174">
        <f>[2]Chim2!M62</f>
        <v>2</v>
      </c>
      <c r="M62" s="175">
        <f>[2]UEF21!P62</f>
        <v>13.261111111111111</v>
      </c>
      <c r="N62" s="176">
        <f>[2]UEF21!Q62</f>
        <v>18</v>
      </c>
      <c r="O62" s="177">
        <f>[2]UEF21!S62</f>
        <v>2</v>
      </c>
      <c r="P62" s="173">
        <f>[2]TPPhys2!H62</f>
        <v>8.93</v>
      </c>
      <c r="Q62" s="174">
        <f>[2]TPPhys2!K62</f>
        <v>1</v>
      </c>
      <c r="R62" s="173">
        <f>[2]TPChim2!H62</f>
        <v>13.1</v>
      </c>
      <c r="S62" s="174">
        <f>[2]TPChim2!K62</f>
        <v>1</v>
      </c>
      <c r="T62" s="173">
        <f>[2]Algo!J62</f>
        <v>10.001875000000002</v>
      </c>
      <c r="U62" s="174">
        <f>[2]Algo!M62</f>
        <v>1</v>
      </c>
      <c r="V62" s="175">
        <f>[2]UEM22!P62</f>
        <v>10.452152777777778</v>
      </c>
      <c r="W62" s="116">
        <f>[2]UEM22!Q62</f>
        <v>9</v>
      </c>
      <c r="X62" s="178">
        <f>[2]UEM22!S62</f>
        <v>1</v>
      </c>
      <c r="Y62" s="179">
        <f>[2]TEC2!I62</f>
        <v>10</v>
      </c>
      <c r="Z62" s="174">
        <f>[2]TEC2!L62</f>
        <v>1</v>
      </c>
      <c r="AA62" s="179">
        <f>[2]HdS!I62</f>
        <v>12</v>
      </c>
      <c r="AB62" s="174">
        <f>[2]HdS!L62</f>
        <v>1</v>
      </c>
      <c r="AC62" s="180">
        <f>[2]UET23!M62</f>
        <v>11.333333333333334</v>
      </c>
      <c r="AD62" s="116">
        <f>[2]UET23!N62</f>
        <v>3</v>
      </c>
      <c r="AE62" s="178">
        <f>[2]UET23!P62</f>
        <v>1</v>
      </c>
      <c r="AF62" s="181">
        <f t="shared" si="0"/>
        <v>12.225645833333333</v>
      </c>
      <c r="AG62" s="182">
        <f t="shared" si="1"/>
        <v>30</v>
      </c>
      <c r="AH62" s="178">
        <f t="shared" si="2"/>
        <v>2</v>
      </c>
      <c r="AI62" s="37" t="str">
        <f t="shared" si="3"/>
        <v>S2 validé</v>
      </c>
    </row>
    <row r="63" spans="1:35" ht="13.5" customHeight="1">
      <c r="A63" s="172">
        <v>51</v>
      </c>
      <c r="B63" s="125">
        <v>123012890</v>
      </c>
      <c r="C63" s="34" t="s">
        <v>168</v>
      </c>
      <c r="D63" s="34" t="s">
        <v>169</v>
      </c>
      <c r="E63" s="127" t="s">
        <v>56</v>
      </c>
      <c r="F63" s="36">
        <v>9.5662222222222226</v>
      </c>
      <c r="G63" s="173">
        <f>[2]Maths2!J63</f>
        <v>13</v>
      </c>
      <c r="H63" s="174">
        <f>[2]Maths2!M63</f>
        <v>1</v>
      </c>
      <c r="I63" s="173">
        <f>[2]Phys2!J63</f>
        <v>14.3</v>
      </c>
      <c r="J63" s="174">
        <f>[2]Phys2!M63</f>
        <v>2</v>
      </c>
      <c r="K63" s="173">
        <f>[2]Chim2!J63</f>
        <v>10</v>
      </c>
      <c r="L63" s="174">
        <f>[2]Chim2!M63</f>
        <v>2</v>
      </c>
      <c r="M63" s="175">
        <f>[2]UEF21!P63</f>
        <v>12.433333333333332</v>
      </c>
      <c r="N63" s="176">
        <f>[2]UEF21!Q63</f>
        <v>18</v>
      </c>
      <c r="O63" s="177">
        <f>[2]UEF21!S63</f>
        <v>2</v>
      </c>
      <c r="P63" s="173">
        <f>[2]TPPhys2!H63</f>
        <v>10.333333333333332</v>
      </c>
      <c r="Q63" s="174">
        <f>[2]TPPhys2!K63</f>
        <v>1</v>
      </c>
      <c r="R63" s="173">
        <f>[2]TPChim2!H63</f>
        <v>14.16</v>
      </c>
      <c r="S63" s="174">
        <f>[2]TPChim2!K63</f>
        <v>1</v>
      </c>
      <c r="T63" s="173">
        <f>[2]Algo!J63</f>
        <v>10</v>
      </c>
      <c r="U63" s="174">
        <f>[2]Algo!M63</f>
        <v>1</v>
      </c>
      <c r="V63" s="175">
        <f>[2]UEM22!P63</f>
        <v>10.998518518518518</v>
      </c>
      <c r="W63" s="116">
        <f>[2]UEM22!Q63</f>
        <v>9</v>
      </c>
      <c r="X63" s="178">
        <f>[2]UEM22!S63</f>
        <v>1</v>
      </c>
      <c r="Y63" s="179">
        <f>[2]TEC2!I63</f>
        <v>10</v>
      </c>
      <c r="Z63" s="174">
        <f>[2]TEC2!L63</f>
        <v>1</v>
      </c>
      <c r="AA63" s="179">
        <f>[2]HdS!I63</f>
        <v>10.5</v>
      </c>
      <c r="AB63" s="174">
        <f>[2]HdS!L63</f>
        <v>1</v>
      </c>
      <c r="AC63" s="180">
        <f>[2]UET23!M63</f>
        <v>10.333333333333334</v>
      </c>
      <c r="AD63" s="116">
        <f>[2]UET23!N63</f>
        <v>3</v>
      </c>
      <c r="AE63" s="178">
        <f>[2]UET23!P63</f>
        <v>1</v>
      </c>
      <c r="AF63" s="181">
        <f t="shared" si="0"/>
        <v>11.792888888888887</v>
      </c>
      <c r="AG63" s="182">
        <f t="shared" si="1"/>
        <v>30</v>
      </c>
      <c r="AH63" s="178">
        <f t="shared" si="2"/>
        <v>2</v>
      </c>
      <c r="AI63" s="37" t="str">
        <f t="shared" si="3"/>
        <v>S2 validé</v>
      </c>
    </row>
    <row r="64" spans="1:35" ht="13.5" customHeight="1">
      <c r="A64" s="172">
        <v>52</v>
      </c>
      <c r="B64" s="108">
        <v>123009823</v>
      </c>
      <c r="C64" s="34" t="s">
        <v>170</v>
      </c>
      <c r="D64" s="34" t="s">
        <v>171</v>
      </c>
      <c r="E64" s="128" t="s">
        <v>60</v>
      </c>
      <c r="F64" s="36">
        <v>8.3856666666666673</v>
      </c>
      <c r="G64" s="173">
        <f>[2]Maths2!J64</f>
        <v>10.5</v>
      </c>
      <c r="H64" s="174">
        <f>[2]Maths2!M64</f>
        <v>1</v>
      </c>
      <c r="I64" s="173">
        <f>[2]Phys2!J64</f>
        <v>3</v>
      </c>
      <c r="J64" s="174">
        <f>[2]Phys2!M64</f>
        <v>1</v>
      </c>
      <c r="K64" s="173">
        <f>[2]Chim2!J64</f>
        <v>5.666666666666667</v>
      </c>
      <c r="L64" s="174">
        <f>[2]Chim2!M64</f>
        <v>1</v>
      </c>
      <c r="M64" s="175">
        <f>[2]UEF21!P64</f>
        <v>6.3888888888888893</v>
      </c>
      <c r="N64" s="176">
        <f>[2]UEF21!Q64</f>
        <v>6</v>
      </c>
      <c r="O64" s="177">
        <f>[2]UEF21!S64</f>
        <v>1</v>
      </c>
      <c r="P64" s="173">
        <f>[2]TPPhys2!H64</f>
        <v>11.41</v>
      </c>
      <c r="Q64" s="174">
        <f>[2]TPPhys2!K64</f>
        <v>1</v>
      </c>
      <c r="R64" s="173">
        <f>[2]TPChim2!H64</f>
        <v>12.25</v>
      </c>
      <c r="S64" s="174">
        <f>[2]TPChim2!K64</f>
        <v>1</v>
      </c>
      <c r="T64" s="173">
        <f>[2]Algo!J64</f>
        <v>8.75</v>
      </c>
      <c r="U64" s="174">
        <f>[2]Algo!M64</f>
        <v>1</v>
      </c>
      <c r="V64" s="175">
        <f>[2]UEM22!P64</f>
        <v>10.118888888888888</v>
      </c>
      <c r="W64" s="116">
        <f>[2]UEM22!Q64</f>
        <v>9</v>
      </c>
      <c r="X64" s="178">
        <f>[2]UEM22!S64</f>
        <v>1</v>
      </c>
      <c r="Y64" s="179">
        <f>[2]TEC2!I64</f>
        <v>13.5</v>
      </c>
      <c r="Z64" s="174">
        <f>[2]TEC2!L64</f>
        <v>1</v>
      </c>
      <c r="AA64" s="179">
        <f>[2]HdS!I64</f>
        <v>16</v>
      </c>
      <c r="AB64" s="174">
        <f>[2]HdS!L64</f>
        <v>1</v>
      </c>
      <c r="AC64" s="180">
        <f>[2]UET23!M64</f>
        <v>15.166666666666666</v>
      </c>
      <c r="AD64" s="116">
        <f>[2]UET23!N64</f>
        <v>3</v>
      </c>
      <c r="AE64" s="178">
        <f>[2]UET23!P64</f>
        <v>1</v>
      </c>
      <c r="AF64" s="181">
        <f t="shared" si="0"/>
        <v>8.3856666666666673</v>
      </c>
      <c r="AG64" s="182">
        <f t="shared" si="1"/>
        <v>18</v>
      </c>
      <c r="AH64" s="178">
        <f t="shared" si="2"/>
        <v>1</v>
      </c>
      <c r="AI64" s="37" t="str">
        <f t="shared" si="3"/>
        <v xml:space="preserve"> </v>
      </c>
    </row>
    <row r="65" spans="1:35" ht="13.5" customHeight="1">
      <c r="A65" s="172">
        <v>53</v>
      </c>
      <c r="B65" s="125" t="s">
        <v>172</v>
      </c>
      <c r="C65" s="34" t="s">
        <v>173</v>
      </c>
      <c r="D65" s="34" t="s">
        <v>174</v>
      </c>
      <c r="E65" s="85" t="s">
        <v>160</v>
      </c>
      <c r="F65" s="36">
        <v>9.6940000000000008</v>
      </c>
      <c r="G65" s="173">
        <f>[2]Maths2!J65</f>
        <v>8.8333333333333339</v>
      </c>
      <c r="H65" s="174">
        <f>[2]Maths2!M65</f>
        <v>1</v>
      </c>
      <c r="I65" s="173">
        <f>[2]Phys2!J65</f>
        <v>3.9166666666666665</v>
      </c>
      <c r="J65" s="174">
        <f>[2]Phys2!M65</f>
        <v>1</v>
      </c>
      <c r="K65" s="173">
        <f>[2]Chim2!J65</f>
        <v>13.833333333333334</v>
      </c>
      <c r="L65" s="174">
        <f>[2]Chim2!M65</f>
        <v>1</v>
      </c>
      <c r="M65" s="175">
        <f>[2]UEF21!P65</f>
        <v>8.8611111111111125</v>
      </c>
      <c r="N65" s="176">
        <f>[2]UEF21!Q65</f>
        <v>6</v>
      </c>
      <c r="O65" s="177">
        <f>[2]UEF21!S65</f>
        <v>1</v>
      </c>
      <c r="P65" s="173">
        <f>[2]TPPhys2!H65</f>
        <v>10</v>
      </c>
      <c r="Q65" s="174">
        <f>[2]TPPhys2!K65</f>
        <v>1</v>
      </c>
      <c r="R65" s="173">
        <f>[2]TPChim2!H65</f>
        <v>14.66</v>
      </c>
      <c r="S65" s="174">
        <f>[2]TPChim2!K65</f>
        <v>1</v>
      </c>
      <c r="T65" s="173">
        <f>[2]Algo!J65</f>
        <v>9.75</v>
      </c>
      <c r="U65" s="174">
        <f>[2]Algo!M65</f>
        <v>1</v>
      </c>
      <c r="V65" s="175">
        <f>[2]UEM22!P65</f>
        <v>10.896666666666667</v>
      </c>
      <c r="W65" s="116">
        <f>[2]UEM22!Q65</f>
        <v>9</v>
      </c>
      <c r="X65" s="178">
        <f>[2]UEM22!S65</f>
        <v>1</v>
      </c>
      <c r="Y65" s="179">
        <f>[2]TEC2!I65</f>
        <v>13.25</v>
      </c>
      <c r="Z65" s="174">
        <f>[2]TEC2!L65</f>
        <v>1</v>
      </c>
      <c r="AA65" s="179">
        <f>[2]HdS!I65</f>
        <v>10</v>
      </c>
      <c r="AB65" s="174">
        <f>[2]HdS!L65</f>
        <v>1</v>
      </c>
      <c r="AC65" s="180">
        <f>[2]UET23!M65</f>
        <v>11.083333333333334</v>
      </c>
      <c r="AD65" s="116">
        <f>[2]UET23!N65</f>
        <v>3</v>
      </c>
      <c r="AE65" s="178">
        <f>[2]UET23!P65</f>
        <v>1</v>
      </c>
      <c r="AF65" s="181">
        <f t="shared" si="0"/>
        <v>9.6940000000000008</v>
      </c>
      <c r="AG65" s="182">
        <f t="shared" si="1"/>
        <v>18</v>
      </c>
      <c r="AH65" s="178">
        <f t="shared" si="2"/>
        <v>1</v>
      </c>
      <c r="AI65" s="37" t="str">
        <f t="shared" si="3"/>
        <v xml:space="preserve"> </v>
      </c>
    </row>
    <row r="66" spans="1:35" ht="13.5" customHeight="1">
      <c r="A66" s="172">
        <v>54</v>
      </c>
      <c r="B66" s="132">
        <v>123006662</v>
      </c>
      <c r="C66" s="34" t="s">
        <v>175</v>
      </c>
      <c r="D66" s="34" t="s">
        <v>176</v>
      </c>
      <c r="E66" s="122" t="s">
        <v>64</v>
      </c>
      <c r="F66" s="36">
        <v>8.6805555555555536</v>
      </c>
      <c r="G66" s="173">
        <f>[2]Maths2!J66</f>
        <v>10</v>
      </c>
      <c r="H66" s="174">
        <f>[2]Maths2!M66</f>
        <v>1</v>
      </c>
      <c r="I66" s="173">
        <f>[2]Phys2!J66</f>
        <v>8.1999999999999993</v>
      </c>
      <c r="J66" s="174">
        <f>[2]Phys2!M66</f>
        <v>2</v>
      </c>
      <c r="K66" s="173">
        <f>[2]Chim2!J66</f>
        <v>10</v>
      </c>
      <c r="L66" s="174">
        <f>[2]Chim2!M66</f>
        <v>1</v>
      </c>
      <c r="M66" s="175">
        <f>[2]UEF21!P66</f>
        <v>9.4</v>
      </c>
      <c r="N66" s="176">
        <f>[2]UEF21!Q66</f>
        <v>12</v>
      </c>
      <c r="O66" s="177">
        <f>[2]UEF21!S66</f>
        <v>2</v>
      </c>
      <c r="P66" s="173">
        <f>[2]TPPhys2!H66</f>
        <v>9.17</v>
      </c>
      <c r="Q66" s="174">
        <f>[2]TPPhys2!K66</f>
        <v>1</v>
      </c>
      <c r="R66" s="173">
        <f>[2]TPChim2!H66</f>
        <v>13.58</v>
      </c>
      <c r="S66" s="174">
        <f>[2]TPChim2!K66</f>
        <v>1</v>
      </c>
      <c r="T66" s="173">
        <f>[2]Algo!J66</f>
        <v>9.25</v>
      </c>
      <c r="U66" s="174">
        <f>[2]Algo!M66</f>
        <v>1</v>
      </c>
      <c r="V66" s="175">
        <f>[2]UEM22!P66</f>
        <v>10.194444444444445</v>
      </c>
      <c r="W66" s="116">
        <f>[2]UEM22!Q66</f>
        <v>9</v>
      </c>
      <c r="X66" s="178">
        <f>[2]UEM22!S66</f>
        <v>1</v>
      </c>
      <c r="Y66" s="179">
        <f>[2]TEC2!I66</f>
        <v>11</v>
      </c>
      <c r="Z66" s="174">
        <f>[2]TEC2!L66</f>
        <v>1</v>
      </c>
      <c r="AA66" s="179">
        <f>[2]HdS!I66</f>
        <v>14</v>
      </c>
      <c r="AB66" s="174">
        <f>[2]HdS!L66</f>
        <v>1</v>
      </c>
      <c r="AC66" s="180">
        <f>[2]UET23!M66</f>
        <v>13</v>
      </c>
      <c r="AD66" s="116">
        <f>[2]UET23!N66</f>
        <v>3</v>
      </c>
      <c r="AE66" s="178">
        <f>[2]UET23!P66</f>
        <v>1</v>
      </c>
      <c r="AF66" s="181">
        <f t="shared" si="0"/>
        <v>9.9983333333333348</v>
      </c>
      <c r="AG66" s="182">
        <f t="shared" si="1"/>
        <v>30</v>
      </c>
      <c r="AH66" s="178">
        <f t="shared" si="2"/>
        <v>2</v>
      </c>
      <c r="AI66" s="37" t="str">
        <f t="shared" si="3"/>
        <v>S2 validé</v>
      </c>
    </row>
    <row r="67" spans="1:35" ht="13.5" customHeight="1">
      <c r="A67" s="172">
        <v>55</v>
      </c>
      <c r="B67" s="108">
        <v>123000696</v>
      </c>
      <c r="C67" s="34" t="s">
        <v>177</v>
      </c>
      <c r="D67" s="34" t="s">
        <v>178</v>
      </c>
      <c r="E67" s="123" t="s">
        <v>179</v>
      </c>
      <c r="F67" s="36">
        <v>7.625</v>
      </c>
      <c r="G67" s="173">
        <f>[2]Maths2!J67</f>
        <v>10</v>
      </c>
      <c r="H67" s="174">
        <f>[2]Maths2!M67</f>
        <v>1</v>
      </c>
      <c r="I67" s="173">
        <f>[2]Phys2!J67</f>
        <v>3.6666666666666665</v>
      </c>
      <c r="J67" s="174">
        <f>[2]Phys2!M67</f>
        <v>1</v>
      </c>
      <c r="K67" s="173">
        <f>[2]Chim2!J67</f>
        <v>6.083333333333333</v>
      </c>
      <c r="L67" s="174">
        <f>[2]Chim2!M67</f>
        <v>1</v>
      </c>
      <c r="M67" s="175">
        <f>[2]UEF21!P67</f>
        <v>6.583333333333333</v>
      </c>
      <c r="N67" s="176">
        <f>[2]UEF21!Q67</f>
        <v>6</v>
      </c>
      <c r="O67" s="177">
        <f>[2]UEF21!S67</f>
        <v>1</v>
      </c>
      <c r="P67" s="173">
        <f>[2]TPPhys2!H67</f>
        <v>4</v>
      </c>
      <c r="Q67" s="174">
        <f>[2]TPPhys2!K67</f>
        <v>1</v>
      </c>
      <c r="R67" s="173">
        <f>[2]TPChim2!H67</f>
        <v>11.75</v>
      </c>
      <c r="S67" s="174">
        <f>[2]TPChim2!K67</f>
        <v>1</v>
      </c>
      <c r="T67" s="173">
        <f>[2]Algo!J67</f>
        <v>7</v>
      </c>
      <c r="U67" s="174">
        <f>[2]Algo!M67</f>
        <v>1</v>
      </c>
      <c r="V67" s="175">
        <f>[2]UEM22!P67</f>
        <v>7.3888888888888893</v>
      </c>
      <c r="W67" s="116">
        <f>[2]UEM22!Q67</f>
        <v>2</v>
      </c>
      <c r="X67" s="178">
        <f>[2]UEM22!S67</f>
        <v>1</v>
      </c>
      <c r="Y67" s="179">
        <f>[2]TEC2!I67</f>
        <v>17.75</v>
      </c>
      <c r="Z67" s="174">
        <f>[2]TEC2!L67</f>
        <v>1</v>
      </c>
      <c r="AA67" s="179">
        <f>[2]HdS!I67</f>
        <v>13</v>
      </c>
      <c r="AB67" s="174">
        <f>[2]HdS!L67</f>
        <v>1</v>
      </c>
      <c r="AC67" s="180">
        <f>[2]UET23!M67</f>
        <v>14.583333333333334</v>
      </c>
      <c r="AD67" s="116">
        <f>[2]UET23!N67</f>
        <v>3</v>
      </c>
      <c r="AE67" s="178">
        <f>[2]UET23!P67</f>
        <v>1</v>
      </c>
      <c r="AF67" s="181">
        <f t="shared" si="0"/>
        <v>7.625</v>
      </c>
      <c r="AG67" s="182">
        <f t="shared" si="1"/>
        <v>11</v>
      </c>
      <c r="AH67" s="178">
        <f t="shared" si="2"/>
        <v>1</v>
      </c>
      <c r="AI67" s="37" t="str">
        <f t="shared" si="3"/>
        <v xml:space="preserve"> </v>
      </c>
    </row>
    <row r="68" spans="1:35" ht="13.5" customHeight="1">
      <c r="A68" s="172">
        <v>56</v>
      </c>
      <c r="B68" s="108">
        <v>123003263</v>
      </c>
      <c r="C68" s="34" t="s">
        <v>180</v>
      </c>
      <c r="D68" s="34" t="s">
        <v>181</v>
      </c>
      <c r="E68" s="85" t="s">
        <v>41</v>
      </c>
      <c r="F68" s="36">
        <v>8.8178333333333327</v>
      </c>
      <c r="G68" s="173">
        <f>[2]Maths2!J68</f>
        <v>11.166666666666666</v>
      </c>
      <c r="H68" s="174">
        <f>[2]Maths2!M68</f>
        <v>1</v>
      </c>
      <c r="I68" s="173">
        <f>[2]Phys2!J68</f>
        <v>9.75</v>
      </c>
      <c r="J68" s="174">
        <f>[2]Phys2!M68</f>
        <v>2</v>
      </c>
      <c r="K68" s="173">
        <f>[2]Chim2!J68</f>
        <v>8</v>
      </c>
      <c r="L68" s="174">
        <f>[2]Chim2!M68</f>
        <v>2</v>
      </c>
      <c r="M68" s="175">
        <f>[2]UEF21!P68</f>
        <v>9.6388888888888875</v>
      </c>
      <c r="N68" s="176">
        <f>[2]UEF21!Q68</f>
        <v>6</v>
      </c>
      <c r="O68" s="177">
        <f>[2]UEF21!S68</f>
        <v>2</v>
      </c>
      <c r="P68" s="173">
        <f>[2]TPPhys2!H68</f>
        <v>11</v>
      </c>
      <c r="Q68" s="174">
        <f>[2]TPPhys2!K68</f>
        <v>1</v>
      </c>
      <c r="R68" s="173">
        <f>[2]TPChim2!H68</f>
        <v>14.33</v>
      </c>
      <c r="S68" s="174">
        <f>[2]TPChim2!K68</f>
        <v>1</v>
      </c>
      <c r="T68" s="173">
        <f>[2]Algo!J68</f>
        <v>9.375</v>
      </c>
      <c r="U68" s="174">
        <f>[2]Algo!M68</f>
        <v>1</v>
      </c>
      <c r="V68" s="175">
        <f>[2]UEM22!P68</f>
        <v>10.837222222222222</v>
      </c>
      <c r="W68" s="116">
        <f>[2]UEM22!Q68</f>
        <v>9</v>
      </c>
      <c r="X68" s="178">
        <f>[2]UEM22!S68</f>
        <v>1</v>
      </c>
      <c r="Y68" s="179">
        <f>[2]TEC2!I68</f>
        <v>11</v>
      </c>
      <c r="Z68" s="174">
        <f>[2]TEC2!L68</f>
        <v>1</v>
      </c>
      <c r="AA68" s="179">
        <f>[2]HdS!I68</f>
        <v>9</v>
      </c>
      <c r="AB68" s="174">
        <f>[2]HdS!L68</f>
        <v>2</v>
      </c>
      <c r="AC68" s="180">
        <f>[2]UET23!M68</f>
        <v>9.6666666666666661</v>
      </c>
      <c r="AD68" s="116">
        <f>[2]UET23!N68</f>
        <v>1</v>
      </c>
      <c r="AE68" s="178">
        <f>[2]UET23!P68</f>
        <v>2</v>
      </c>
      <c r="AF68" s="181">
        <f t="shared" si="0"/>
        <v>10.001166666666666</v>
      </c>
      <c r="AG68" s="182">
        <f t="shared" si="1"/>
        <v>30</v>
      </c>
      <c r="AH68" s="178">
        <f t="shared" si="2"/>
        <v>2</v>
      </c>
      <c r="AI68" s="37" t="str">
        <f t="shared" si="3"/>
        <v>S2 validé</v>
      </c>
    </row>
    <row r="69" spans="1:35" ht="13.5" customHeight="1">
      <c r="A69" s="172">
        <v>57</v>
      </c>
      <c r="B69" s="125">
        <v>123005470</v>
      </c>
      <c r="C69" s="34" t="s">
        <v>182</v>
      </c>
      <c r="D69" s="34" t="s">
        <v>167</v>
      </c>
      <c r="E69" s="85" t="s">
        <v>41</v>
      </c>
      <c r="F69" s="36">
        <v>9.6398333333333355</v>
      </c>
      <c r="G69" s="173">
        <f>[2]Maths2!J69</f>
        <v>15.8</v>
      </c>
      <c r="H69" s="174">
        <f>[2]Maths2!M69</f>
        <v>2</v>
      </c>
      <c r="I69" s="173">
        <f>[2]Phys2!J69</f>
        <v>10</v>
      </c>
      <c r="J69" s="174">
        <f>[2]Phys2!M69</f>
        <v>1</v>
      </c>
      <c r="K69" s="173">
        <f>[2]Chim2!J69</f>
        <v>7.666666666666667</v>
      </c>
      <c r="L69" s="174">
        <f>[2]Chim2!M69</f>
        <v>1</v>
      </c>
      <c r="M69" s="175">
        <f>[2]UEF21!P69</f>
        <v>11.155555555555557</v>
      </c>
      <c r="N69" s="176">
        <f>[2]UEF21!Q69</f>
        <v>18</v>
      </c>
      <c r="O69" s="177">
        <f>[2]UEF21!S69</f>
        <v>2</v>
      </c>
      <c r="P69" s="173">
        <f>[2]TPPhys2!H69</f>
        <v>9.66</v>
      </c>
      <c r="Q69" s="174">
        <f>[2]TPPhys2!K69</f>
        <v>1</v>
      </c>
      <c r="R69" s="173">
        <f>[2]TPChim2!H69</f>
        <v>13.5</v>
      </c>
      <c r="S69" s="174">
        <f>[2]TPChim2!K69</f>
        <v>1</v>
      </c>
      <c r="T69" s="173">
        <f>[2]Algo!J69</f>
        <v>10.875</v>
      </c>
      <c r="U69" s="174">
        <f>[2]Algo!M69</f>
        <v>1</v>
      </c>
      <c r="V69" s="175">
        <f>[2]UEM22!P69</f>
        <v>11.188333333333333</v>
      </c>
      <c r="W69" s="116">
        <f>[2]UEM22!Q69</f>
        <v>9</v>
      </c>
      <c r="X69" s="178">
        <f>[2]UEM22!S69</f>
        <v>1</v>
      </c>
      <c r="Y69" s="179">
        <f>[2]TEC2!I69</f>
        <v>13.5</v>
      </c>
      <c r="Z69" s="174">
        <f>[2]TEC2!L69</f>
        <v>1</v>
      </c>
      <c r="AA69" s="179">
        <f>[2]HdS!I69</f>
        <v>9</v>
      </c>
      <c r="AB69" s="174">
        <f>[2]HdS!L69</f>
        <v>1</v>
      </c>
      <c r="AC69" s="180">
        <f>[2]UET23!M69</f>
        <v>10.5</v>
      </c>
      <c r="AD69" s="116">
        <f>[2]UET23!N69</f>
        <v>3</v>
      </c>
      <c r="AE69" s="178">
        <f>[2]UET23!P69</f>
        <v>1</v>
      </c>
      <c r="AF69" s="181">
        <f t="shared" si="0"/>
        <v>11.099833333333333</v>
      </c>
      <c r="AG69" s="182">
        <f t="shared" si="1"/>
        <v>30</v>
      </c>
      <c r="AH69" s="178">
        <f t="shared" si="2"/>
        <v>2</v>
      </c>
      <c r="AI69" s="37" t="str">
        <f t="shared" si="3"/>
        <v>S2 validé</v>
      </c>
    </row>
    <row r="70" spans="1:35" ht="13.5" customHeight="1">
      <c r="A70" s="172">
        <v>58</v>
      </c>
      <c r="B70" s="183" t="s">
        <v>183</v>
      </c>
      <c r="C70" s="184" t="s">
        <v>184</v>
      </c>
      <c r="D70" s="184" t="s">
        <v>185</v>
      </c>
      <c r="E70" s="35" t="s">
        <v>130</v>
      </c>
      <c r="F70" s="36">
        <v>9.5752291666666665</v>
      </c>
      <c r="G70" s="173">
        <f>[2]Maths2!J70</f>
        <v>10.333333333333334</v>
      </c>
      <c r="H70" s="174">
        <f>[2]Maths2!M70</f>
        <v>1</v>
      </c>
      <c r="I70" s="173">
        <f>[2]Phys2!J70</f>
        <v>6.416666666666667</v>
      </c>
      <c r="J70" s="174">
        <f>[2]Phys2!M70</f>
        <v>1</v>
      </c>
      <c r="K70" s="173">
        <f>[2]Chim2!J70</f>
        <v>13.333333333333334</v>
      </c>
      <c r="L70" s="174">
        <f>[2]Chim2!M70</f>
        <v>1</v>
      </c>
      <c r="M70" s="175">
        <f>[2]UEF21!P70</f>
        <v>10.027777777777779</v>
      </c>
      <c r="N70" s="176">
        <f>[2]UEF21!Q70</f>
        <v>18</v>
      </c>
      <c r="O70" s="177">
        <f>[2]UEF21!S70</f>
        <v>1</v>
      </c>
      <c r="P70" s="173">
        <f>[2]TPPhys2!H70</f>
        <v>10</v>
      </c>
      <c r="Q70" s="174">
        <f>[2]TPPhys2!K70</f>
        <v>1</v>
      </c>
      <c r="R70" s="173">
        <f>[2]TPChim2!H70</f>
        <v>13.33</v>
      </c>
      <c r="S70" s="174">
        <f>[2]TPChim2!K70</f>
        <v>1</v>
      </c>
      <c r="T70" s="173">
        <f>[2]Algo!J70</f>
        <v>8.7193749999999994</v>
      </c>
      <c r="U70" s="174">
        <f>[2]Algo!M70</f>
        <v>1</v>
      </c>
      <c r="V70" s="175">
        <f>[2]UEM22!P70</f>
        <v>10.028541666666666</v>
      </c>
      <c r="W70" s="116">
        <f>[2]UEM22!Q70</f>
        <v>9</v>
      </c>
      <c r="X70" s="178">
        <f>[2]UEM22!S70</f>
        <v>1</v>
      </c>
      <c r="Y70" s="179">
        <f>[2]TEC2!I70</f>
        <v>12.5</v>
      </c>
      <c r="Z70" s="174">
        <f>[2]TEC2!L70</f>
        <v>1</v>
      </c>
      <c r="AA70" s="179">
        <f>[2]HdS!I70</f>
        <v>6</v>
      </c>
      <c r="AB70" s="174">
        <f>[2]HdS!L70</f>
        <v>1</v>
      </c>
      <c r="AC70" s="180">
        <f>[2]UET23!M70</f>
        <v>8.1666666666666661</v>
      </c>
      <c r="AD70" s="116">
        <f>[2]UET23!N70</f>
        <v>1</v>
      </c>
      <c r="AE70" s="178">
        <f>[2]UET23!P70</f>
        <v>1</v>
      </c>
      <c r="AF70" s="181">
        <f t="shared" si="0"/>
        <v>9.8418958333333322</v>
      </c>
      <c r="AG70" s="182">
        <f t="shared" si="1"/>
        <v>28</v>
      </c>
      <c r="AH70" s="178">
        <f t="shared" si="2"/>
        <v>1</v>
      </c>
      <c r="AI70" s="37" t="str">
        <f t="shared" si="3"/>
        <v xml:space="preserve"> </v>
      </c>
    </row>
    <row r="71" spans="1:35" ht="13.5" customHeight="1">
      <c r="A71" s="172">
        <v>59</v>
      </c>
      <c r="B71" s="108" t="s">
        <v>186</v>
      </c>
      <c r="C71" s="34" t="s">
        <v>187</v>
      </c>
      <c r="D71" s="34" t="s">
        <v>188</v>
      </c>
      <c r="E71" s="127" t="s">
        <v>56</v>
      </c>
      <c r="F71" s="36">
        <v>9.5021111111111107</v>
      </c>
      <c r="G71" s="173">
        <f>[2]Maths2!J71</f>
        <v>6</v>
      </c>
      <c r="H71" s="174">
        <f>[2]Maths2!M71</f>
        <v>2</v>
      </c>
      <c r="I71" s="173">
        <f>[2]Phys2!J71</f>
        <v>9.75</v>
      </c>
      <c r="J71" s="174">
        <f>[2]Phys2!M71</f>
        <v>1</v>
      </c>
      <c r="K71" s="173">
        <f>[2]Chim2!J71</f>
        <v>8.75</v>
      </c>
      <c r="L71" s="174">
        <f>[2]Chim2!M71</f>
        <v>2</v>
      </c>
      <c r="M71" s="175">
        <f>[2]UEF21!P71</f>
        <v>8.1666666666666661</v>
      </c>
      <c r="N71" s="176">
        <f>[2]UEF21!Q71</f>
        <v>0</v>
      </c>
      <c r="O71" s="177">
        <f>[2]UEF21!S71</f>
        <v>2</v>
      </c>
      <c r="P71" s="173">
        <f>[2]TPPhys2!H71</f>
        <v>11.74</v>
      </c>
      <c r="Q71" s="174">
        <f>[2]TPPhys2!K71</f>
        <v>1</v>
      </c>
      <c r="R71" s="173">
        <f>[2]TPChim2!H71</f>
        <v>13.666666666666666</v>
      </c>
      <c r="S71" s="174">
        <f>[2]TPChim2!K71</f>
        <v>1</v>
      </c>
      <c r="T71" s="173">
        <f>[2]Algo!J71</f>
        <v>10.75</v>
      </c>
      <c r="U71" s="174">
        <f>[2]Algo!M71</f>
        <v>1</v>
      </c>
      <c r="V71" s="175">
        <f>[2]UEM22!P71</f>
        <v>11.618148148148148</v>
      </c>
      <c r="W71" s="116">
        <f>[2]UEM22!Q71</f>
        <v>9</v>
      </c>
      <c r="X71" s="178">
        <f>[2]UEM22!S71</f>
        <v>1</v>
      </c>
      <c r="Y71" s="179">
        <f>[2]TEC2!I71</f>
        <v>12.5</v>
      </c>
      <c r="Z71" s="174">
        <f>[2]TEC2!L71</f>
        <v>1</v>
      </c>
      <c r="AA71" s="179">
        <f>[2]HdS!I71</f>
        <v>14</v>
      </c>
      <c r="AB71" s="174">
        <f>[2]HdS!L71</f>
        <v>1</v>
      </c>
      <c r="AC71" s="180">
        <f>[2]UET23!M71</f>
        <v>13.5</v>
      </c>
      <c r="AD71" s="116">
        <f>[2]UET23!N71</f>
        <v>3</v>
      </c>
      <c r="AE71" s="178">
        <f>[2]UET23!P71</f>
        <v>1</v>
      </c>
      <c r="AF71" s="181">
        <f t="shared" si="0"/>
        <v>9.735444444444445</v>
      </c>
      <c r="AG71" s="182">
        <f t="shared" si="1"/>
        <v>12</v>
      </c>
      <c r="AH71" s="178">
        <f t="shared" si="2"/>
        <v>2</v>
      </c>
      <c r="AI71" s="37" t="str">
        <f t="shared" si="3"/>
        <v xml:space="preserve"> </v>
      </c>
    </row>
    <row r="72" spans="1:35" ht="13.5" customHeight="1">
      <c r="A72" s="172">
        <v>60</v>
      </c>
      <c r="B72" s="125" t="s">
        <v>189</v>
      </c>
      <c r="C72" s="34" t="s">
        <v>190</v>
      </c>
      <c r="D72" s="34" t="s">
        <v>176</v>
      </c>
      <c r="E72" s="85" t="s">
        <v>41</v>
      </c>
      <c r="F72" s="36">
        <v>9.5409999999999986</v>
      </c>
      <c r="G72" s="173">
        <f>[2]Maths2!J72</f>
        <v>10</v>
      </c>
      <c r="H72" s="174">
        <f>[2]Maths2!M72</f>
        <v>1</v>
      </c>
      <c r="I72" s="173">
        <f>[2]Phys2!J72</f>
        <v>5</v>
      </c>
      <c r="J72" s="174">
        <f>[2]Phys2!M72</f>
        <v>1</v>
      </c>
      <c r="K72" s="173">
        <f>[2]Chim2!J72</f>
        <v>11.666666666666666</v>
      </c>
      <c r="L72" s="174">
        <f>[2]Chim2!M72</f>
        <v>1</v>
      </c>
      <c r="M72" s="175">
        <f>[2]UEF21!P72</f>
        <v>8.8888888888888875</v>
      </c>
      <c r="N72" s="176">
        <f>[2]UEF21!Q72</f>
        <v>12</v>
      </c>
      <c r="O72" s="177">
        <f>[2]UEF21!S72</f>
        <v>1</v>
      </c>
      <c r="P72" s="173">
        <f>[2]TPPhys2!H72</f>
        <v>10.99</v>
      </c>
      <c r="Q72" s="174">
        <f>[2]TPPhys2!K72</f>
        <v>1</v>
      </c>
      <c r="R72" s="173">
        <f>[2]TPChim2!H72</f>
        <v>15</v>
      </c>
      <c r="S72" s="174">
        <f>[2]TPChim2!K72</f>
        <v>1</v>
      </c>
      <c r="T72" s="173">
        <f>[2]Algo!J72</f>
        <v>8.75</v>
      </c>
      <c r="U72" s="174">
        <f>[2]Algo!M72</f>
        <v>1</v>
      </c>
      <c r="V72" s="175">
        <f>[2]UEM22!P72</f>
        <v>10.636666666666667</v>
      </c>
      <c r="W72" s="116">
        <f>[2]UEM22!Q72</f>
        <v>9</v>
      </c>
      <c r="X72" s="178">
        <f>[2]UEM22!S72</f>
        <v>1</v>
      </c>
      <c r="Y72" s="179">
        <f>[2]TEC2!I72</f>
        <v>8.5</v>
      </c>
      <c r="Z72" s="174">
        <f>[2]TEC2!L72</f>
        <v>1</v>
      </c>
      <c r="AA72" s="179">
        <f>[2]HdS!I72</f>
        <v>11</v>
      </c>
      <c r="AB72" s="174">
        <f>[2]HdS!L72</f>
        <v>1</v>
      </c>
      <c r="AC72" s="180">
        <f>[2]UET23!M72</f>
        <v>10.166666666666666</v>
      </c>
      <c r="AD72" s="116">
        <f>[2]UET23!N72</f>
        <v>3</v>
      </c>
      <c r="AE72" s="178">
        <f>[2]UET23!P72</f>
        <v>1</v>
      </c>
      <c r="AF72" s="181">
        <f t="shared" si="0"/>
        <v>9.5409999999999986</v>
      </c>
      <c r="AG72" s="182">
        <f t="shared" si="1"/>
        <v>24</v>
      </c>
      <c r="AH72" s="178">
        <f t="shared" si="2"/>
        <v>1</v>
      </c>
      <c r="AI72" s="37" t="str">
        <f t="shared" si="3"/>
        <v xml:space="preserve"> </v>
      </c>
    </row>
    <row r="73" spans="1:35" ht="13.5" customHeight="1">
      <c r="A73" s="172">
        <v>61</v>
      </c>
      <c r="B73" s="108" t="s">
        <v>191</v>
      </c>
      <c r="C73" s="34" t="s">
        <v>192</v>
      </c>
      <c r="D73" s="34" t="s">
        <v>73</v>
      </c>
      <c r="E73" s="85" t="s">
        <v>41</v>
      </c>
      <c r="F73" s="36">
        <v>9.2914166666666667</v>
      </c>
      <c r="G73" s="173">
        <f>[2]Maths2!J73</f>
        <v>9.75</v>
      </c>
      <c r="H73" s="174">
        <f>[2]Maths2!M73</f>
        <v>2</v>
      </c>
      <c r="I73" s="173">
        <f>[2]Phys2!J73</f>
        <v>9.9499999999999993</v>
      </c>
      <c r="J73" s="174">
        <f>[2]Phys2!M73</f>
        <v>2</v>
      </c>
      <c r="K73" s="173">
        <f>[2]Chim2!J73</f>
        <v>7</v>
      </c>
      <c r="L73" s="174">
        <f>[2]Chim2!M73</f>
        <v>1</v>
      </c>
      <c r="M73" s="175">
        <f>[2]UEF21!P73</f>
        <v>8.9</v>
      </c>
      <c r="N73" s="176">
        <f>[2]UEF21!Q73</f>
        <v>0</v>
      </c>
      <c r="O73" s="177">
        <f>[2]UEF21!S73</f>
        <v>2</v>
      </c>
      <c r="P73" s="173">
        <f>[2]TPPhys2!H73</f>
        <v>12.84</v>
      </c>
      <c r="Q73" s="174">
        <f>[2]TPPhys2!K73</f>
        <v>1</v>
      </c>
      <c r="R73" s="173">
        <f>[2]TPChim2!H73</f>
        <v>12.5</v>
      </c>
      <c r="S73" s="174">
        <f>[2]TPChim2!K73</f>
        <v>1</v>
      </c>
      <c r="T73" s="173">
        <f>[2]Algo!J73</f>
        <v>10.3125</v>
      </c>
      <c r="U73" s="174">
        <f>[2]Algo!M73</f>
        <v>1</v>
      </c>
      <c r="V73" s="175">
        <f>[2]UEM22!P73</f>
        <v>11.360277777777778</v>
      </c>
      <c r="W73" s="116">
        <f>[2]UEM22!Q73</f>
        <v>9</v>
      </c>
      <c r="X73" s="178">
        <f>[2]UEM22!S73</f>
        <v>1</v>
      </c>
      <c r="Y73" s="179">
        <f>[2]TEC2!I73</f>
        <v>13.5</v>
      </c>
      <c r="Z73" s="174">
        <f>[2]TEC2!L73</f>
        <v>1</v>
      </c>
      <c r="AA73" s="179">
        <f>[2]HdS!I73</f>
        <v>12</v>
      </c>
      <c r="AB73" s="174">
        <f>[2]HdS!L73</f>
        <v>1</v>
      </c>
      <c r="AC73" s="180">
        <f>[2]UET23!M73</f>
        <v>12.5</v>
      </c>
      <c r="AD73" s="116">
        <f>[2]UET23!N73</f>
        <v>3</v>
      </c>
      <c r="AE73" s="178">
        <f>[2]UET23!P73</f>
        <v>1</v>
      </c>
      <c r="AF73" s="181">
        <f t="shared" si="0"/>
        <v>9.9980833333333337</v>
      </c>
      <c r="AG73" s="182">
        <f t="shared" si="1"/>
        <v>30</v>
      </c>
      <c r="AH73" s="178">
        <f t="shared" si="2"/>
        <v>2</v>
      </c>
      <c r="AI73" s="37" t="str">
        <f t="shared" si="3"/>
        <v>S2 validé</v>
      </c>
    </row>
    <row r="74" spans="1:35" ht="13.5" customHeight="1">
      <c r="A74" s="172">
        <v>62</v>
      </c>
      <c r="B74" s="125" t="s">
        <v>193</v>
      </c>
      <c r="C74" s="34" t="s">
        <v>194</v>
      </c>
      <c r="D74" s="34" t="s">
        <v>32</v>
      </c>
      <c r="E74" s="85" t="s">
        <v>41</v>
      </c>
      <c r="F74" s="36">
        <v>5.5625</v>
      </c>
      <c r="G74" s="173">
        <f>[2]Maths2!J74</f>
        <v>10</v>
      </c>
      <c r="H74" s="174">
        <f>[2]Maths2!M74</f>
        <v>2</v>
      </c>
      <c r="I74" s="173">
        <f>[2]Phys2!J74</f>
        <v>10</v>
      </c>
      <c r="J74" s="174">
        <f>[2]Phys2!M74</f>
        <v>2</v>
      </c>
      <c r="K74" s="173">
        <f>[2]Chim2!J74</f>
        <v>5.8</v>
      </c>
      <c r="L74" s="174">
        <f>[2]Chim2!M74</f>
        <v>2</v>
      </c>
      <c r="M74" s="175">
        <f>[2]UEF21!P74</f>
        <v>8.6</v>
      </c>
      <c r="N74" s="176">
        <f>[2]UEF21!Q74</f>
        <v>12</v>
      </c>
      <c r="O74" s="177">
        <f>[2]UEF21!S74</f>
        <v>2</v>
      </c>
      <c r="P74" s="173">
        <f>[2]TPPhys2!H74</f>
        <v>11</v>
      </c>
      <c r="Q74" s="174">
        <f>[2]TPPhys2!K74</f>
        <v>1</v>
      </c>
      <c r="R74" s="173">
        <f>[2]TPChim2!H74</f>
        <v>11</v>
      </c>
      <c r="S74" s="174">
        <f>[2]TPChim2!K74</f>
        <v>1</v>
      </c>
      <c r="T74" s="173">
        <f>[2]Algo!J74</f>
        <v>9.375</v>
      </c>
      <c r="U74" s="174">
        <f>[2]Algo!M74</f>
        <v>1</v>
      </c>
      <c r="V74" s="175">
        <f>[2]UEM22!P74</f>
        <v>10.097222222222221</v>
      </c>
      <c r="W74" s="116">
        <f>[2]UEM22!Q74</f>
        <v>9</v>
      </c>
      <c r="X74" s="178">
        <f>[2]UEM22!S74</f>
        <v>1</v>
      </c>
      <c r="Y74" s="179">
        <f>[2]TEC2!I74</f>
        <v>11</v>
      </c>
      <c r="Z74" s="174">
        <f>[2]TEC2!L74</f>
        <v>1</v>
      </c>
      <c r="AA74" s="179">
        <f>[2]HdS!I74</f>
        <v>10</v>
      </c>
      <c r="AB74" s="174">
        <f>[2]HdS!L74</f>
        <v>1</v>
      </c>
      <c r="AC74" s="180">
        <f>[2]UET23!M74</f>
        <v>10.333333333333334</v>
      </c>
      <c r="AD74" s="116">
        <f>[2]UET23!N74</f>
        <v>3</v>
      </c>
      <c r="AE74" s="178">
        <f>[2]UET23!P74</f>
        <v>1</v>
      </c>
      <c r="AF74" s="181">
        <f t="shared" si="0"/>
        <v>9.2224999999999984</v>
      </c>
      <c r="AG74" s="182">
        <f t="shared" si="1"/>
        <v>24</v>
      </c>
      <c r="AH74" s="178">
        <f t="shared" si="2"/>
        <v>2</v>
      </c>
      <c r="AI74" s="37" t="str">
        <f t="shared" si="3"/>
        <v xml:space="preserve"> </v>
      </c>
    </row>
    <row r="75" spans="1:35" ht="13.5" customHeight="1">
      <c r="A75" s="172">
        <v>63</v>
      </c>
      <c r="B75" s="183" t="s">
        <v>195</v>
      </c>
      <c r="C75" s="184" t="s">
        <v>196</v>
      </c>
      <c r="D75" s="184" t="s">
        <v>197</v>
      </c>
      <c r="E75" s="122" t="s">
        <v>198</v>
      </c>
      <c r="F75" s="36">
        <v>9.3883333333333336</v>
      </c>
      <c r="G75" s="173">
        <f>[2]Maths2!J75</f>
        <v>7.333333333333333</v>
      </c>
      <c r="H75" s="174">
        <f>[2]Maths2!M75</f>
        <v>1</v>
      </c>
      <c r="I75" s="173">
        <f>[2]Phys2!J75</f>
        <v>7.166666666666667</v>
      </c>
      <c r="J75" s="174">
        <f>[2]Phys2!M75</f>
        <v>1</v>
      </c>
      <c r="K75" s="173">
        <f>[2]Chim2!J75</f>
        <v>10.583333333333334</v>
      </c>
      <c r="L75" s="174">
        <f>[2]Chim2!M75</f>
        <v>1</v>
      </c>
      <c r="M75" s="175">
        <f>[2]UEF21!P75</f>
        <v>8.3611111111111125</v>
      </c>
      <c r="N75" s="176">
        <f>[2]UEF21!Q75</f>
        <v>6</v>
      </c>
      <c r="O75" s="177">
        <f>[2]UEF21!S75</f>
        <v>1</v>
      </c>
      <c r="P75" s="173">
        <f>[2]TPPhys2!H75</f>
        <v>11.37</v>
      </c>
      <c r="Q75" s="174">
        <f>[2]TPPhys2!K75</f>
        <v>1</v>
      </c>
      <c r="R75" s="173">
        <f>[2]TPChim2!H75</f>
        <v>12.33</v>
      </c>
      <c r="S75" s="174">
        <f>[2]TPChim2!K75</f>
        <v>1</v>
      </c>
      <c r="T75" s="173">
        <f>[2]Algo!J75</f>
        <v>10.5</v>
      </c>
      <c r="U75" s="174">
        <f>[2]Algo!M75</f>
        <v>1</v>
      </c>
      <c r="V75" s="175">
        <f>[2]UEM22!P75</f>
        <v>11.100000000000001</v>
      </c>
      <c r="W75" s="116">
        <f>[2]UEM22!Q75</f>
        <v>9</v>
      </c>
      <c r="X75" s="178">
        <f>[2]UEM22!S75</f>
        <v>1</v>
      </c>
      <c r="Y75" s="179">
        <f>[2]TEC2!I75</f>
        <v>13.25</v>
      </c>
      <c r="Z75" s="174">
        <f>[2]TEC2!L75</f>
        <v>1</v>
      </c>
      <c r="AA75" s="179">
        <f>[2]HdS!I75</f>
        <v>9</v>
      </c>
      <c r="AB75" s="174">
        <f>[2]HdS!L75</f>
        <v>1</v>
      </c>
      <c r="AC75" s="180">
        <f>[2]UET23!M75</f>
        <v>10.416666666666666</v>
      </c>
      <c r="AD75" s="116">
        <f>[2]UET23!N75</f>
        <v>3</v>
      </c>
      <c r="AE75" s="178">
        <f>[2]UET23!P75</f>
        <v>1</v>
      </c>
      <c r="AF75" s="181">
        <f t="shared" si="0"/>
        <v>9.3883333333333336</v>
      </c>
      <c r="AG75" s="182">
        <f t="shared" si="1"/>
        <v>18</v>
      </c>
      <c r="AH75" s="178">
        <f t="shared" si="2"/>
        <v>1</v>
      </c>
      <c r="AI75" s="37" t="str">
        <f t="shared" si="3"/>
        <v xml:space="preserve"> </v>
      </c>
    </row>
    <row r="76" spans="1:35" ht="13.5" customHeight="1">
      <c r="A76" s="172">
        <v>64</v>
      </c>
      <c r="B76" s="183" t="s">
        <v>199</v>
      </c>
      <c r="C76" s="184" t="s">
        <v>200</v>
      </c>
      <c r="D76" s="184" t="s">
        <v>201</v>
      </c>
      <c r="E76" s="35" t="s">
        <v>33</v>
      </c>
      <c r="F76" s="36">
        <v>6.8815</v>
      </c>
      <c r="G76" s="173">
        <f>[2]Maths2!J76</f>
        <v>2.5</v>
      </c>
      <c r="H76" s="174">
        <f>[2]Maths2!M76</f>
        <v>2</v>
      </c>
      <c r="I76" s="173">
        <f>[2]Phys2!J76</f>
        <v>4.083333333333333</v>
      </c>
      <c r="J76" s="174">
        <f>[2]Phys2!M76</f>
        <v>2</v>
      </c>
      <c r="K76" s="173">
        <f>[2]Chim2!J76</f>
        <v>6.5</v>
      </c>
      <c r="L76" s="174">
        <f>[2]Chim2!M76</f>
        <v>2</v>
      </c>
      <c r="M76" s="175">
        <f>[2]UEF21!P76</f>
        <v>4.3611111111111107</v>
      </c>
      <c r="N76" s="176">
        <f>[2]UEF21!Q76</f>
        <v>0</v>
      </c>
      <c r="O76" s="177">
        <f>[2]UEF21!S76</f>
        <v>2</v>
      </c>
      <c r="P76" s="173">
        <f>[2]TPPhys2!H76</f>
        <v>12.33</v>
      </c>
      <c r="Q76" s="174">
        <f>[2]TPPhys2!K76</f>
        <v>1</v>
      </c>
      <c r="R76" s="173">
        <f>[2]TPChim2!H76</f>
        <v>12.83</v>
      </c>
      <c r="S76" s="174">
        <f>[2]TPChim2!K76</f>
        <v>1</v>
      </c>
      <c r="T76" s="173">
        <f>[2]Algo!J76</f>
        <v>8.125</v>
      </c>
      <c r="U76" s="174">
        <f>[2]Algo!M76</f>
        <v>1</v>
      </c>
      <c r="V76" s="175">
        <f>[2]UEM22!P76</f>
        <v>10.104999999999999</v>
      </c>
      <c r="W76" s="116">
        <f>[2]UEM22!Q76</f>
        <v>9</v>
      </c>
      <c r="X76" s="178">
        <f>[2]UEM22!S76</f>
        <v>1</v>
      </c>
      <c r="Y76" s="179">
        <f>[2]TEC2!I76</f>
        <v>11</v>
      </c>
      <c r="Z76" s="174">
        <f>[2]TEC2!L76</f>
        <v>1</v>
      </c>
      <c r="AA76" s="179">
        <f>[2]HdS!I76</f>
        <v>13</v>
      </c>
      <c r="AB76" s="174">
        <f>[2]HdS!L76</f>
        <v>1</v>
      </c>
      <c r="AC76" s="180">
        <f>[2]UET23!M76</f>
        <v>12.333333333333334</v>
      </c>
      <c r="AD76" s="116">
        <f>[2]UET23!N76</f>
        <v>3</v>
      </c>
      <c r="AE76" s="178">
        <f>[2]UET23!P76</f>
        <v>1</v>
      </c>
      <c r="AF76" s="181">
        <f t="shared" si="0"/>
        <v>6.8815</v>
      </c>
      <c r="AG76" s="182">
        <f t="shared" si="1"/>
        <v>12</v>
      </c>
      <c r="AH76" s="178">
        <f t="shared" si="2"/>
        <v>2</v>
      </c>
      <c r="AI76" s="37" t="str">
        <f t="shared" si="3"/>
        <v xml:space="preserve"> </v>
      </c>
    </row>
    <row r="77" spans="1:35" ht="13.5" customHeight="1">
      <c r="A77" s="172">
        <v>65</v>
      </c>
      <c r="B77" s="183" t="s">
        <v>202</v>
      </c>
      <c r="C77" s="184" t="s">
        <v>203</v>
      </c>
      <c r="D77" s="184" t="s">
        <v>204</v>
      </c>
      <c r="E77" s="85" t="s">
        <v>80</v>
      </c>
      <c r="F77" s="36">
        <v>8.4749999999999996</v>
      </c>
      <c r="G77" s="173">
        <f>[2]Maths2!J77</f>
        <v>5.083333333333333</v>
      </c>
      <c r="H77" s="174">
        <f>[2]Maths2!M77</f>
        <v>1</v>
      </c>
      <c r="I77" s="173">
        <f>[2]Phys2!J77</f>
        <v>5.416666666666667</v>
      </c>
      <c r="J77" s="174">
        <f>[2]Phys2!M77</f>
        <v>1</v>
      </c>
      <c r="K77" s="173">
        <f>[2]Chim2!J77</f>
        <v>10</v>
      </c>
      <c r="L77" s="174">
        <f>[2]Chim2!M77</f>
        <v>1</v>
      </c>
      <c r="M77" s="175">
        <f>[2]UEF21!P77</f>
        <v>6.833333333333333</v>
      </c>
      <c r="N77" s="176">
        <f>[2]UEF21!Q77</f>
        <v>6</v>
      </c>
      <c r="O77" s="177">
        <f>[2]UEF21!S77</f>
        <v>1</v>
      </c>
      <c r="P77" s="173">
        <f>[2]TPPhys2!H77</f>
        <v>10.5</v>
      </c>
      <c r="Q77" s="174">
        <f>[2]TPPhys2!K77</f>
        <v>1</v>
      </c>
      <c r="R77" s="173">
        <f>[2]TPChim2!H77</f>
        <v>12.5</v>
      </c>
      <c r="S77" s="174">
        <f>[2]TPChim2!K77</f>
        <v>1</v>
      </c>
      <c r="T77" s="173">
        <f>[2]Algo!J77</f>
        <v>9.25</v>
      </c>
      <c r="U77" s="174">
        <f>[2]Algo!M77</f>
        <v>1</v>
      </c>
      <c r="V77" s="175">
        <f>[2]UEM22!P77</f>
        <v>10.25</v>
      </c>
      <c r="W77" s="116">
        <f>[2]UEM22!Q77</f>
        <v>9</v>
      </c>
      <c r="X77" s="178">
        <f>[2]UEM22!S77</f>
        <v>1</v>
      </c>
      <c r="Y77" s="179">
        <f>[2]TEC2!I77</f>
        <v>11</v>
      </c>
      <c r="Z77" s="174">
        <f>[2]TEC2!L77</f>
        <v>1</v>
      </c>
      <c r="AA77" s="179">
        <f>[2]HdS!I77</f>
        <v>14</v>
      </c>
      <c r="AB77" s="174">
        <f>[2]HdS!L77</f>
        <v>1</v>
      </c>
      <c r="AC77" s="180">
        <f>[2]UET23!M77</f>
        <v>13</v>
      </c>
      <c r="AD77" s="116">
        <f>[2]UET23!N77</f>
        <v>3</v>
      </c>
      <c r="AE77" s="178">
        <f>[2]UET23!P77</f>
        <v>1</v>
      </c>
      <c r="AF77" s="181">
        <f t="shared" si="0"/>
        <v>8.4749999999999996</v>
      </c>
      <c r="AG77" s="182">
        <f t="shared" si="1"/>
        <v>18</v>
      </c>
      <c r="AH77" s="178">
        <f t="shared" ref="AH77:AH138" si="4">IF(OR(O77=2,X77=2,AE77=2),2,1)</f>
        <v>1</v>
      </c>
      <c r="AI77" s="37" t="str">
        <f t="shared" si="3"/>
        <v xml:space="preserve"> </v>
      </c>
    </row>
    <row r="78" spans="1:35" ht="13.5" customHeight="1">
      <c r="A78" s="172">
        <v>66</v>
      </c>
      <c r="B78" s="183" t="s">
        <v>205</v>
      </c>
      <c r="C78" s="184" t="s">
        <v>203</v>
      </c>
      <c r="D78" s="184" t="s">
        <v>206</v>
      </c>
      <c r="E78" s="122" t="s">
        <v>64</v>
      </c>
      <c r="F78" s="36">
        <v>8.4083333333333332</v>
      </c>
      <c r="G78" s="173">
        <f>[2]Maths2!J78</f>
        <v>6</v>
      </c>
      <c r="H78" s="174">
        <f>[2]Maths2!M78</f>
        <v>1</v>
      </c>
      <c r="I78" s="173">
        <f>[2]Phys2!J78</f>
        <v>4.166666666666667</v>
      </c>
      <c r="J78" s="174">
        <f>[2]Phys2!M78</f>
        <v>1</v>
      </c>
      <c r="K78" s="173">
        <f>[2]Chim2!J78</f>
        <v>10.166666666666666</v>
      </c>
      <c r="L78" s="174">
        <f>[2]Chim2!M78</f>
        <v>1</v>
      </c>
      <c r="M78" s="175">
        <f>[2]UEF21!P78</f>
        <v>6.7777777777777786</v>
      </c>
      <c r="N78" s="176">
        <f>[2]UEF21!Q78</f>
        <v>6</v>
      </c>
      <c r="O78" s="177">
        <f>[2]UEF21!S78</f>
        <v>1</v>
      </c>
      <c r="P78" s="173">
        <f>[2]TPPhys2!H78</f>
        <v>11.25</v>
      </c>
      <c r="Q78" s="174">
        <f>[2]TPPhys2!K78</f>
        <v>1</v>
      </c>
      <c r="R78" s="173">
        <f>[2]TPChim2!H78</f>
        <v>14.5</v>
      </c>
      <c r="S78" s="174">
        <f>[2]TPChim2!K78</f>
        <v>1</v>
      </c>
      <c r="T78" s="173">
        <f>[2]Algo!J78</f>
        <v>8.75</v>
      </c>
      <c r="U78" s="174">
        <f>[2]Algo!M78</f>
        <v>1</v>
      </c>
      <c r="V78" s="175">
        <f>[2]UEM22!P78</f>
        <v>10.583333333333334</v>
      </c>
      <c r="W78" s="116">
        <f>[2]UEM22!Q78</f>
        <v>9</v>
      </c>
      <c r="X78" s="178">
        <f>[2]UEM22!S78</f>
        <v>1</v>
      </c>
      <c r="Y78" s="179">
        <f>[2]TEC2!I78</f>
        <v>11</v>
      </c>
      <c r="Z78" s="174">
        <f>[2]TEC2!L78</f>
        <v>1</v>
      </c>
      <c r="AA78" s="179">
        <f>[2]HdS!I78</f>
        <v>12</v>
      </c>
      <c r="AB78" s="174">
        <f>[2]HdS!L78</f>
        <v>1</v>
      </c>
      <c r="AC78" s="180">
        <f>[2]UET23!M78</f>
        <v>11.666666666666666</v>
      </c>
      <c r="AD78" s="116">
        <f>[2]UET23!N78</f>
        <v>3</v>
      </c>
      <c r="AE78" s="178">
        <f>[2]UET23!P78</f>
        <v>1</v>
      </c>
      <c r="AF78" s="181">
        <f t="shared" si="0"/>
        <v>8.4083333333333332</v>
      </c>
      <c r="AG78" s="182">
        <f t="shared" si="1"/>
        <v>18</v>
      </c>
      <c r="AH78" s="178">
        <f t="shared" si="4"/>
        <v>1</v>
      </c>
      <c r="AI78" s="37" t="str">
        <f t="shared" si="3"/>
        <v xml:space="preserve"> </v>
      </c>
    </row>
    <row r="79" spans="1:35" ht="13.5" customHeight="1">
      <c r="A79" s="172">
        <v>67</v>
      </c>
      <c r="B79" s="108" t="s">
        <v>207</v>
      </c>
      <c r="C79" s="34" t="s">
        <v>208</v>
      </c>
      <c r="D79" s="34" t="s">
        <v>209</v>
      </c>
      <c r="E79" s="85" t="s">
        <v>80</v>
      </c>
      <c r="F79" s="36">
        <v>9.1833333333333336</v>
      </c>
      <c r="G79" s="173">
        <f>[2]Maths2!J79</f>
        <v>7</v>
      </c>
      <c r="H79" s="174">
        <f>[2]Maths2!M79</f>
        <v>1</v>
      </c>
      <c r="I79" s="173">
        <f>[2]Phys2!J79</f>
        <v>5</v>
      </c>
      <c r="J79" s="174">
        <f>[2]Phys2!M79</f>
        <v>1</v>
      </c>
      <c r="K79" s="173">
        <f>[2]Chim2!J79</f>
        <v>8.5</v>
      </c>
      <c r="L79" s="174">
        <f>[2]Chim2!M79</f>
        <v>1</v>
      </c>
      <c r="M79" s="175">
        <f>[2]UEF21!P79</f>
        <v>6.833333333333333</v>
      </c>
      <c r="N79" s="176">
        <f>[2]UEF21!Q79</f>
        <v>0</v>
      </c>
      <c r="O79" s="177">
        <f>[2]UEF21!S79</f>
        <v>1</v>
      </c>
      <c r="P79" s="173">
        <f>[2]TPPhys2!H79</f>
        <v>11</v>
      </c>
      <c r="Q79" s="174">
        <f>[2]TPPhys2!K79</f>
        <v>1</v>
      </c>
      <c r="R79" s="173">
        <f>[2]TPChim2!H79</f>
        <v>12.5</v>
      </c>
      <c r="S79" s="174">
        <f>[2]TPChim2!K79</f>
        <v>1</v>
      </c>
      <c r="T79" s="173">
        <f>[2]Algo!J79</f>
        <v>13.5</v>
      </c>
      <c r="U79" s="174">
        <f>[2]Algo!M79</f>
        <v>1</v>
      </c>
      <c r="V79" s="175">
        <f>[2]UEM22!P79</f>
        <v>12.722222222222221</v>
      </c>
      <c r="W79" s="116">
        <f>[2]UEM22!Q79</f>
        <v>9</v>
      </c>
      <c r="X79" s="178">
        <f>[2]UEM22!S79</f>
        <v>1</v>
      </c>
      <c r="Y79" s="179">
        <f>[2]TEC2!I79</f>
        <v>12</v>
      </c>
      <c r="Z79" s="174">
        <f>[2]TEC2!L79</f>
        <v>1</v>
      </c>
      <c r="AA79" s="179">
        <f>[2]HdS!I79</f>
        <v>13</v>
      </c>
      <c r="AB79" s="174">
        <f>[2]HdS!L79</f>
        <v>1</v>
      </c>
      <c r="AC79" s="180">
        <f>[2]UET23!M79</f>
        <v>12.666666666666666</v>
      </c>
      <c r="AD79" s="116">
        <f>[2]UET23!N79</f>
        <v>3</v>
      </c>
      <c r="AE79" s="178">
        <f>[2]UET23!P79</f>
        <v>1</v>
      </c>
      <c r="AF79" s="181">
        <f t="shared" si="0"/>
        <v>9.1833333333333336</v>
      </c>
      <c r="AG79" s="182">
        <f t="shared" si="1"/>
        <v>12</v>
      </c>
      <c r="AH79" s="178">
        <f t="shared" si="4"/>
        <v>1</v>
      </c>
      <c r="AI79" s="37" t="str">
        <f t="shared" ref="AI79:AI141" si="5">IF(AG79=30,"S2 validé"," ")</f>
        <v xml:space="preserve"> </v>
      </c>
    </row>
    <row r="80" spans="1:35" ht="13.5" customHeight="1">
      <c r="A80" s="172">
        <v>68</v>
      </c>
      <c r="B80" s="108" t="s">
        <v>210</v>
      </c>
      <c r="C80" s="34" t="s">
        <v>211</v>
      </c>
      <c r="D80" s="34" t="s">
        <v>212</v>
      </c>
      <c r="E80" s="122" t="s">
        <v>85</v>
      </c>
      <c r="F80" s="36">
        <v>5.416666666666667</v>
      </c>
      <c r="G80" s="173">
        <f>[2]Maths2!J80</f>
        <v>10</v>
      </c>
      <c r="H80" s="174">
        <f>[2]Maths2!M80</f>
        <v>2</v>
      </c>
      <c r="I80" s="173">
        <f>[2]Phys2!J80</f>
        <v>12</v>
      </c>
      <c r="J80" s="174">
        <f>[2]Phys2!M80</f>
        <v>2</v>
      </c>
      <c r="K80" s="173">
        <f>[2]Chim2!J80</f>
        <v>12.25</v>
      </c>
      <c r="L80" s="174">
        <f>[2]Chim2!M80</f>
        <v>2</v>
      </c>
      <c r="M80" s="175">
        <f>[2]UEF21!P80</f>
        <v>11.416666666666666</v>
      </c>
      <c r="N80" s="176">
        <f>[2]UEF21!Q80</f>
        <v>18</v>
      </c>
      <c r="O80" s="177">
        <f>[2]UEF21!S80</f>
        <v>2</v>
      </c>
      <c r="P80" s="173">
        <f>[2]TPPhys2!H80</f>
        <v>10</v>
      </c>
      <c r="Q80" s="174">
        <f>[2]TPPhys2!K80</f>
        <v>1</v>
      </c>
      <c r="R80" s="173">
        <f>[2]TPChim2!H80</f>
        <v>14</v>
      </c>
      <c r="S80" s="174">
        <f>[2]TPChim2!K80</f>
        <v>1</v>
      </c>
      <c r="T80" s="173">
        <f>[2]Algo!J80</f>
        <v>8.4</v>
      </c>
      <c r="U80" s="174">
        <f>[2]Algo!M80</f>
        <v>1</v>
      </c>
      <c r="V80" s="175">
        <f>[2]UEM22!P80</f>
        <v>10</v>
      </c>
      <c r="W80" s="116">
        <f>[2]UEM22!Q80</f>
        <v>9</v>
      </c>
      <c r="X80" s="178">
        <f>[2]UEM22!S80</f>
        <v>1</v>
      </c>
      <c r="Y80" s="179">
        <f>[2]TEC2!I80</f>
        <v>11</v>
      </c>
      <c r="Z80" s="174">
        <f>[2]TEC2!L80</f>
        <v>1</v>
      </c>
      <c r="AA80" s="179">
        <f>[2]HdS!I80</f>
        <v>10</v>
      </c>
      <c r="AB80" s="174">
        <f>[2]HdS!L80</f>
        <v>1</v>
      </c>
      <c r="AC80" s="180">
        <f>[2]UET23!M80</f>
        <v>10.333333333333334</v>
      </c>
      <c r="AD80" s="116">
        <f>[2]UET23!N80</f>
        <v>3</v>
      </c>
      <c r="AE80" s="178">
        <f>[2]UET23!P80</f>
        <v>1</v>
      </c>
      <c r="AF80" s="181">
        <f t="shared" si="0"/>
        <v>10.883333333333333</v>
      </c>
      <c r="AG80" s="182">
        <f t="shared" si="1"/>
        <v>30</v>
      </c>
      <c r="AH80" s="178">
        <f t="shared" si="4"/>
        <v>2</v>
      </c>
      <c r="AI80" s="37" t="str">
        <f t="shared" si="5"/>
        <v>S2 validé</v>
      </c>
    </row>
    <row r="81" spans="1:35" ht="13.5" customHeight="1">
      <c r="A81" s="172">
        <v>69</v>
      </c>
      <c r="B81" s="125">
        <v>123005167</v>
      </c>
      <c r="C81" s="34" t="s">
        <v>213</v>
      </c>
      <c r="D81" s="34" t="s">
        <v>214</v>
      </c>
      <c r="E81" s="122" t="s">
        <v>64</v>
      </c>
      <c r="F81" s="36">
        <v>9.3638888888888889</v>
      </c>
      <c r="G81" s="173">
        <f>[2]Maths2!J81</f>
        <v>7.166666666666667</v>
      </c>
      <c r="H81" s="174">
        <f>[2]Maths2!M81</f>
        <v>1</v>
      </c>
      <c r="I81" s="173">
        <f>[2]Phys2!J81</f>
        <v>5.666666666666667</v>
      </c>
      <c r="J81" s="174">
        <f>[2]Phys2!M81</f>
        <v>1</v>
      </c>
      <c r="K81" s="173">
        <f>[2]Chim2!J81</f>
        <v>10.5</v>
      </c>
      <c r="L81" s="174">
        <f>[2]Chim2!M81</f>
        <v>1</v>
      </c>
      <c r="M81" s="175">
        <f>[2]UEF21!P81</f>
        <v>7.7777777777777786</v>
      </c>
      <c r="N81" s="176">
        <f>[2]UEF21!Q81</f>
        <v>6</v>
      </c>
      <c r="O81" s="177">
        <f>[2]UEF21!S81</f>
        <v>1</v>
      </c>
      <c r="P81" s="173">
        <f>[2]TPPhys2!H81</f>
        <v>10</v>
      </c>
      <c r="Q81" s="174">
        <f>[2]TPPhys2!K81</f>
        <v>1</v>
      </c>
      <c r="R81" s="173">
        <f>[2]TPChim2!H81</f>
        <v>14.833333333333334</v>
      </c>
      <c r="S81" s="174">
        <f>[2]TPChim2!K81</f>
        <v>1</v>
      </c>
      <c r="T81" s="173">
        <f>[2]Algo!J81</f>
        <v>9.75</v>
      </c>
      <c r="U81" s="174">
        <f>[2]Algo!M81</f>
        <v>1</v>
      </c>
      <c r="V81" s="175">
        <f>[2]UEM22!P81</f>
        <v>10.935185185185185</v>
      </c>
      <c r="W81" s="116">
        <f>[2]UEM22!Q81</f>
        <v>9</v>
      </c>
      <c r="X81" s="178">
        <f>[2]UEM22!S81</f>
        <v>1</v>
      </c>
      <c r="Y81" s="179">
        <f>[2]TEC2!I81</f>
        <v>15.5</v>
      </c>
      <c r="Z81" s="174">
        <f>[2]TEC2!L81</f>
        <v>1</v>
      </c>
      <c r="AA81" s="179">
        <f>[2]HdS!I81</f>
        <v>13.5</v>
      </c>
      <c r="AB81" s="174">
        <f>[2]HdS!L81</f>
        <v>1</v>
      </c>
      <c r="AC81" s="180">
        <f>[2]UET23!M81</f>
        <v>14.166666666666666</v>
      </c>
      <c r="AD81" s="116">
        <f>[2]UET23!N81</f>
        <v>3</v>
      </c>
      <c r="AE81" s="178">
        <f>[2]UET23!P81</f>
        <v>1</v>
      </c>
      <c r="AF81" s="181">
        <f t="shared" ref="AF81:AF146" si="6">(M81*18+V81*9+AC81*3)/30</f>
        <v>9.3638888888888889</v>
      </c>
      <c r="AG81" s="182">
        <f t="shared" ref="AG81:AG146" si="7">IF(AF81&gt;=9.995,30,N81+W81+AD81)</f>
        <v>18</v>
      </c>
      <c r="AH81" s="178">
        <f t="shared" si="4"/>
        <v>1</v>
      </c>
      <c r="AI81" s="37" t="str">
        <f t="shared" si="5"/>
        <v xml:space="preserve"> </v>
      </c>
    </row>
    <row r="82" spans="1:35" ht="13.5" customHeight="1">
      <c r="A82" s="172">
        <v>70</v>
      </c>
      <c r="B82" s="108">
        <v>123004313</v>
      </c>
      <c r="C82" s="34" t="s">
        <v>215</v>
      </c>
      <c r="D82" s="34" t="s">
        <v>216</v>
      </c>
      <c r="E82" s="85" t="s">
        <v>80</v>
      </c>
      <c r="F82" s="36">
        <v>8.7543888888888883</v>
      </c>
      <c r="G82" s="173">
        <f>[2]Maths2!J82</f>
        <v>11</v>
      </c>
      <c r="H82" s="174">
        <f>[2]Maths2!M82</f>
        <v>1</v>
      </c>
      <c r="I82" s="173">
        <f>[2]Phys2!J82</f>
        <v>5.5</v>
      </c>
      <c r="J82" s="174">
        <f>[2]Phys2!M82</f>
        <v>2</v>
      </c>
      <c r="K82" s="173">
        <f>[2]Chim2!J82</f>
        <v>5.333333333333333</v>
      </c>
      <c r="L82" s="174">
        <f>[2]Chim2!M82</f>
        <v>1</v>
      </c>
      <c r="M82" s="175">
        <f>[2]UEF21!P82</f>
        <v>7.2777777777777777</v>
      </c>
      <c r="N82" s="176">
        <f>[2]UEF21!Q82</f>
        <v>6</v>
      </c>
      <c r="O82" s="177">
        <f>[2]UEF21!S82</f>
        <v>2</v>
      </c>
      <c r="P82" s="173">
        <f>[2]TPPhys2!H82</f>
        <v>11.17</v>
      </c>
      <c r="Q82" s="174">
        <f>[2]TPPhys2!K82</f>
        <v>1</v>
      </c>
      <c r="R82" s="173">
        <f>[2]TPChim2!H82</f>
        <v>14.583333333333332</v>
      </c>
      <c r="S82" s="174">
        <f>[2]TPChim2!K82</f>
        <v>1</v>
      </c>
      <c r="T82" s="173">
        <f>[2]Algo!J82</f>
        <v>10.625</v>
      </c>
      <c r="U82" s="174">
        <f>[2]Algo!M82</f>
        <v>1</v>
      </c>
      <c r="V82" s="175">
        <f>[2]UEM22!P82</f>
        <v>11.62574074074074</v>
      </c>
      <c r="W82" s="116">
        <f>[2]UEM22!Q82</f>
        <v>9</v>
      </c>
      <c r="X82" s="178">
        <f>[2]UEM22!S82</f>
        <v>1</v>
      </c>
      <c r="Y82" s="179">
        <f>[2]TEC2!I82</f>
        <v>12</v>
      </c>
      <c r="Z82" s="174">
        <f>[2]TEC2!L82</f>
        <v>1</v>
      </c>
      <c r="AA82" s="179">
        <f>[2]HdS!I82</f>
        <v>12</v>
      </c>
      <c r="AB82" s="174">
        <f>[2]HdS!L82</f>
        <v>1</v>
      </c>
      <c r="AC82" s="180">
        <f>[2]UET23!M82</f>
        <v>12</v>
      </c>
      <c r="AD82" s="116">
        <f>[2]UET23!N82</f>
        <v>3</v>
      </c>
      <c r="AE82" s="178">
        <f>[2]UET23!P82</f>
        <v>1</v>
      </c>
      <c r="AF82" s="181">
        <f t="shared" si="6"/>
        <v>9.054388888888889</v>
      </c>
      <c r="AG82" s="182">
        <f t="shared" si="7"/>
        <v>18</v>
      </c>
      <c r="AH82" s="178">
        <f t="shared" si="4"/>
        <v>2</v>
      </c>
      <c r="AI82" s="37" t="str">
        <f t="shared" si="5"/>
        <v xml:space="preserve"> </v>
      </c>
    </row>
    <row r="83" spans="1:35" ht="13.5" customHeight="1">
      <c r="A83" s="172">
        <v>71</v>
      </c>
      <c r="B83" s="108" t="s">
        <v>217</v>
      </c>
      <c r="C83" s="34" t="s">
        <v>218</v>
      </c>
      <c r="D83" s="34" t="s">
        <v>110</v>
      </c>
      <c r="E83" s="118" t="s">
        <v>37</v>
      </c>
      <c r="F83" s="36">
        <v>7.7803333333333331</v>
      </c>
      <c r="G83" s="173">
        <f>[2]Maths2!J83</f>
        <v>7.833333333333333</v>
      </c>
      <c r="H83" s="174">
        <f>[2]Maths2!M83</f>
        <v>1</v>
      </c>
      <c r="I83" s="173">
        <f>[2]Phys2!J83</f>
        <v>10</v>
      </c>
      <c r="J83" s="174">
        <f>[2]Phys2!M83</f>
        <v>2</v>
      </c>
      <c r="K83" s="173">
        <f>[2]Chim2!J83</f>
        <v>10</v>
      </c>
      <c r="L83" s="174">
        <f>[2]Chim2!M83</f>
        <v>2</v>
      </c>
      <c r="M83" s="175">
        <f>[2]UEF21!P83</f>
        <v>9.2777777777777768</v>
      </c>
      <c r="N83" s="176">
        <f>[2]UEF21!Q83</f>
        <v>12</v>
      </c>
      <c r="O83" s="177">
        <f>[2]UEF21!S83</f>
        <v>2</v>
      </c>
      <c r="P83" s="173">
        <f>[2]TPPhys2!H83</f>
        <v>10.5</v>
      </c>
      <c r="Q83" s="174">
        <f>[2]TPPhys2!K83</f>
        <v>1</v>
      </c>
      <c r="R83" s="173">
        <f>[2]TPChim2!H83</f>
        <v>12.58</v>
      </c>
      <c r="S83" s="174">
        <f>[2]TPChim2!K83</f>
        <v>1</v>
      </c>
      <c r="T83" s="173">
        <f>[2]Algo!J83</f>
        <v>9.25</v>
      </c>
      <c r="U83" s="174">
        <f>[2]Algo!M83</f>
        <v>1</v>
      </c>
      <c r="V83" s="175">
        <f>[2]UEM22!P83</f>
        <v>10.267777777777777</v>
      </c>
      <c r="W83" s="116">
        <f>[2]UEM22!Q83</f>
        <v>9</v>
      </c>
      <c r="X83" s="178">
        <f>[2]UEM22!S83</f>
        <v>1</v>
      </c>
      <c r="Y83" s="179">
        <f>[2]TEC2!I83</f>
        <v>8</v>
      </c>
      <c r="Z83" s="174">
        <f>[2]TEC2!L83</f>
        <v>1</v>
      </c>
      <c r="AA83" s="179">
        <f>[2]HdS!I83</f>
        <v>13.5</v>
      </c>
      <c r="AB83" s="174">
        <f>[2]HdS!L83</f>
        <v>1</v>
      </c>
      <c r="AC83" s="180">
        <f>[2]UET23!M83</f>
        <v>11.666666666666666</v>
      </c>
      <c r="AD83" s="116">
        <f>[2]UET23!N83</f>
        <v>3</v>
      </c>
      <c r="AE83" s="178">
        <f>[2]UET23!P83</f>
        <v>1</v>
      </c>
      <c r="AF83" s="181">
        <f t="shared" si="6"/>
        <v>9.8136666666666663</v>
      </c>
      <c r="AG83" s="182">
        <f t="shared" si="7"/>
        <v>24</v>
      </c>
      <c r="AH83" s="178">
        <f t="shared" si="4"/>
        <v>2</v>
      </c>
      <c r="AI83" s="37" t="str">
        <f t="shared" si="5"/>
        <v xml:space="preserve"> </v>
      </c>
    </row>
    <row r="84" spans="1:35" ht="13.5" customHeight="1">
      <c r="A84" s="172">
        <v>72</v>
      </c>
      <c r="B84" s="183" t="s">
        <v>219</v>
      </c>
      <c r="C84" s="184" t="s">
        <v>220</v>
      </c>
      <c r="D84" s="184" t="s">
        <v>36</v>
      </c>
      <c r="E84" s="85" t="s">
        <v>41</v>
      </c>
      <c r="F84" s="36">
        <v>8.8193333333333346</v>
      </c>
      <c r="G84" s="173">
        <f>[2]Maths2!J84</f>
        <v>10</v>
      </c>
      <c r="H84" s="174">
        <f>[2]Maths2!M84</f>
        <v>2</v>
      </c>
      <c r="I84" s="173">
        <f>[2]Phys2!J84</f>
        <v>7.25</v>
      </c>
      <c r="J84" s="174">
        <f>[2]Phys2!M84</f>
        <v>1</v>
      </c>
      <c r="K84" s="173">
        <f>[2]Chim2!J84</f>
        <v>9.4499999999999993</v>
      </c>
      <c r="L84" s="174">
        <f>[2]Chim2!M84</f>
        <v>2</v>
      </c>
      <c r="M84" s="175">
        <f>[2]UEF21!P84</f>
        <v>8.9</v>
      </c>
      <c r="N84" s="176">
        <f>[2]UEF21!Q84</f>
        <v>6</v>
      </c>
      <c r="O84" s="177">
        <f>[2]UEF21!S84</f>
        <v>2</v>
      </c>
      <c r="P84" s="173">
        <f>[2]TPPhys2!H84</f>
        <v>10.84</v>
      </c>
      <c r="Q84" s="174">
        <f>[2]TPPhys2!K84</f>
        <v>1</v>
      </c>
      <c r="R84" s="173">
        <f>[2]TPChim2!H84</f>
        <v>8.75</v>
      </c>
      <c r="S84" s="174">
        <f>[2]TPChim2!K84</f>
        <v>1</v>
      </c>
      <c r="T84" s="173">
        <f>[2]Algo!J84</f>
        <v>10.25</v>
      </c>
      <c r="U84" s="174">
        <f>[2]Algo!M84</f>
        <v>1</v>
      </c>
      <c r="V84" s="175">
        <f>[2]UEM22!P84</f>
        <v>10.047777777777778</v>
      </c>
      <c r="W84" s="116">
        <f>[2]UEM22!Q84</f>
        <v>9</v>
      </c>
      <c r="X84" s="178">
        <f>[2]UEM22!S84</f>
        <v>1</v>
      </c>
      <c r="Y84" s="179">
        <f>[2]TEC2!I84</f>
        <v>12.25</v>
      </c>
      <c r="Z84" s="174">
        <f>[2]TEC2!L84</f>
        <v>1</v>
      </c>
      <c r="AA84" s="179">
        <f>[2]HdS!I84</f>
        <v>13</v>
      </c>
      <c r="AB84" s="174">
        <f>[2]HdS!L84</f>
        <v>1</v>
      </c>
      <c r="AC84" s="180">
        <f>[2]UET23!M84</f>
        <v>12.75</v>
      </c>
      <c r="AD84" s="116">
        <f>[2]UET23!N84</f>
        <v>3</v>
      </c>
      <c r="AE84" s="178">
        <f>[2]UET23!P84</f>
        <v>1</v>
      </c>
      <c r="AF84" s="181">
        <f t="shared" si="6"/>
        <v>9.6293333333333333</v>
      </c>
      <c r="AG84" s="182">
        <f t="shared" si="7"/>
        <v>18</v>
      </c>
      <c r="AH84" s="178">
        <f t="shared" si="4"/>
        <v>2</v>
      </c>
      <c r="AI84" s="37" t="str">
        <f t="shared" si="5"/>
        <v xml:space="preserve"> </v>
      </c>
    </row>
    <row r="85" spans="1:35" ht="13.5" customHeight="1">
      <c r="A85" s="172">
        <v>73</v>
      </c>
      <c r="B85" s="125">
        <v>123006162</v>
      </c>
      <c r="C85" s="34" t="s">
        <v>221</v>
      </c>
      <c r="D85" s="34" t="s">
        <v>84</v>
      </c>
      <c r="E85" s="85" t="s">
        <v>41</v>
      </c>
      <c r="F85" s="36">
        <v>7.3782499999999995</v>
      </c>
      <c r="G85" s="173">
        <f>[2]Maths2!J85</f>
        <v>7.333333333333333</v>
      </c>
      <c r="H85" s="174">
        <f>[2]Maths2!M85</f>
        <v>2</v>
      </c>
      <c r="I85" s="173">
        <f>[2]Phys2!J85</f>
        <v>4</v>
      </c>
      <c r="J85" s="174">
        <f>[2]Phys2!M85</f>
        <v>2</v>
      </c>
      <c r="K85" s="173">
        <f>[2]Chim2!J85</f>
        <v>3.0833333333333335</v>
      </c>
      <c r="L85" s="174">
        <f>[2]Chim2!M85</f>
        <v>2</v>
      </c>
      <c r="M85" s="175">
        <f>[2]UEF21!P85</f>
        <v>4.8055555555555554</v>
      </c>
      <c r="N85" s="176">
        <f>[2]UEF21!Q85</f>
        <v>0</v>
      </c>
      <c r="O85" s="177">
        <f>[2]UEF21!S85</f>
        <v>2</v>
      </c>
      <c r="P85" s="173">
        <f>[2]TPPhys2!H85</f>
        <v>11.17</v>
      </c>
      <c r="Q85" s="174">
        <f>[2]TPPhys2!K85</f>
        <v>1</v>
      </c>
      <c r="R85" s="173">
        <f>[2]TPChim2!H85</f>
        <v>12.66</v>
      </c>
      <c r="S85" s="174">
        <f>[2]TPChim2!K85</f>
        <v>1</v>
      </c>
      <c r="T85" s="173">
        <f>[2]Algo!J85</f>
        <v>10.4375</v>
      </c>
      <c r="U85" s="174">
        <f>[2]Algo!M85</f>
        <v>1</v>
      </c>
      <c r="V85" s="175">
        <f>[2]UEM22!P85</f>
        <v>11.094166666666666</v>
      </c>
      <c r="W85" s="116">
        <f>[2]UEM22!Q85</f>
        <v>9</v>
      </c>
      <c r="X85" s="178">
        <f>[2]UEM22!S85</f>
        <v>1</v>
      </c>
      <c r="Y85" s="179">
        <f>[2]TEC2!I85</f>
        <v>13</v>
      </c>
      <c r="Z85" s="174">
        <f>[2]TEC2!L85</f>
        <v>1</v>
      </c>
      <c r="AA85" s="179">
        <f>[2]HdS!I85</f>
        <v>13.5</v>
      </c>
      <c r="AB85" s="174">
        <f>[2]HdS!L85</f>
        <v>1</v>
      </c>
      <c r="AC85" s="180">
        <f>[2]UET23!M85</f>
        <v>13.333333333333334</v>
      </c>
      <c r="AD85" s="116">
        <f>[2]UET23!N85</f>
        <v>3</v>
      </c>
      <c r="AE85" s="178">
        <f>[2]UET23!P85</f>
        <v>1</v>
      </c>
      <c r="AF85" s="181">
        <f t="shared" si="6"/>
        <v>7.5449166666666665</v>
      </c>
      <c r="AG85" s="182">
        <f t="shared" si="7"/>
        <v>12</v>
      </c>
      <c r="AH85" s="178">
        <f t="shared" si="4"/>
        <v>2</v>
      </c>
      <c r="AI85" s="37" t="str">
        <f t="shared" si="5"/>
        <v xml:space="preserve"> </v>
      </c>
    </row>
    <row r="86" spans="1:35" ht="13.5" customHeight="1">
      <c r="A86" s="172">
        <v>74</v>
      </c>
      <c r="B86" s="108" t="s">
        <v>222</v>
      </c>
      <c r="C86" s="34" t="s">
        <v>223</v>
      </c>
      <c r="D86" s="34" t="s">
        <v>110</v>
      </c>
      <c r="E86" s="85" t="s">
        <v>80</v>
      </c>
      <c r="F86" s="36">
        <v>8.9439999999999991</v>
      </c>
      <c r="G86" s="173">
        <f>[2]Maths2!J86</f>
        <v>7.666666666666667</v>
      </c>
      <c r="H86" s="174">
        <f>[2]Maths2!M86</f>
        <v>1</v>
      </c>
      <c r="I86" s="173">
        <f>[2]Phys2!J86</f>
        <v>6.583333333333333</v>
      </c>
      <c r="J86" s="174">
        <f>[2]Phys2!M86</f>
        <v>1</v>
      </c>
      <c r="K86" s="173">
        <f>[2]Chim2!J86</f>
        <v>10</v>
      </c>
      <c r="L86" s="174">
        <f>[2]Chim2!M86</f>
        <v>1</v>
      </c>
      <c r="M86" s="175">
        <f>[2]UEF21!P86</f>
        <v>8.0833333333333339</v>
      </c>
      <c r="N86" s="176">
        <f>[2]UEF21!Q86</f>
        <v>6</v>
      </c>
      <c r="O86" s="177">
        <f>[2]UEF21!S86</f>
        <v>1</v>
      </c>
      <c r="P86" s="173">
        <f>[2]TPPhys2!H86</f>
        <v>10.33</v>
      </c>
      <c r="Q86" s="174">
        <f>[2]TPPhys2!K86</f>
        <v>1</v>
      </c>
      <c r="R86" s="173">
        <f>[2]TPChim2!H86</f>
        <v>13.83</v>
      </c>
      <c r="S86" s="174">
        <f>[2]TPChim2!K86</f>
        <v>1</v>
      </c>
      <c r="T86" s="173">
        <f>[2]Algo!J86</f>
        <v>8.5</v>
      </c>
      <c r="U86" s="174">
        <f>[2]Algo!M86</f>
        <v>1</v>
      </c>
      <c r="V86" s="175">
        <f>[2]UEM22!P86</f>
        <v>10.091111111111111</v>
      </c>
      <c r="W86" s="116">
        <f>[2]UEM22!Q86</f>
        <v>9</v>
      </c>
      <c r="X86" s="178">
        <f>[2]UEM22!S86</f>
        <v>1</v>
      </c>
      <c r="Y86" s="179">
        <f>[2]TEC2!I86</f>
        <v>8</v>
      </c>
      <c r="Z86" s="174">
        <f>[2]TEC2!L86</f>
        <v>1</v>
      </c>
      <c r="AA86" s="179">
        <f>[2]HdS!I86</f>
        <v>12</v>
      </c>
      <c r="AB86" s="174">
        <f>[2]HdS!L86</f>
        <v>1</v>
      </c>
      <c r="AC86" s="180">
        <f>[2]UET23!M86</f>
        <v>10.666666666666666</v>
      </c>
      <c r="AD86" s="116">
        <f>[2]UET23!N86</f>
        <v>3</v>
      </c>
      <c r="AE86" s="178">
        <f>[2]UET23!P86</f>
        <v>1</v>
      </c>
      <c r="AF86" s="181">
        <f t="shared" si="6"/>
        <v>8.9439999999999991</v>
      </c>
      <c r="AG86" s="182">
        <f t="shared" si="7"/>
        <v>18</v>
      </c>
      <c r="AH86" s="178">
        <f t="shared" si="4"/>
        <v>1</v>
      </c>
      <c r="AI86" s="37" t="str">
        <f t="shared" si="5"/>
        <v xml:space="preserve"> </v>
      </c>
    </row>
    <row r="87" spans="1:35" ht="13.5" customHeight="1">
      <c r="A87" s="172">
        <v>75</v>
      </c>
      <c r="B87" s="125" t="s">
        <v>224</v>
      </c>
      <c r="C87" s="34" t="s">
        <v>225</v>
      </c>
      <c r="D87" s="34" t="s">
        <v>226</v>
      </c>
      <c r="E87" s="85" t="s">
        <v>41</v>
      </c>
      <c r="F87" s="36">
        <v>8.8136666666666663</v>
      </c>
      <c r="G87" s="173">
        <f>[2]Maths2!J87</f>
        <v>9.75</v>
      </c>
      <c r="H87" s="174">
        <f>[2]Maths2!M87</f>
        <v>2</v>
      </c>
      <c r="I87" s="173">
        <f>[2]Phys2!J87</f>
        <v>8.35</v>
      </c>
      <c r="J87" s="174">
        <f>[2]Phys2!M87</f>
        <v>2</v>
      </c>
      <c r="K87" s="173">
        <f>[2]Chim2!J87</f>
        <v>8.9166666666666661</v>
      </c>
      <c r="L87" s="174">
        <f>[2]Chim2!M87</f>
        <v>1</v>
      </c>
      <c r="M87" s="175">
        <f>[2]UEF21!P87</f>
        <v>9.0055555555555546</v>
      </c>
      <c r="N87" s="176">
        <f>[2]UEF21!Q87</f>
        <v>0</v>
      </c>
      <c r="O87" s="177">
        <f>[2]UEF21!S87</f>
        <v>2</v>
      </c>
      <c r="P87" s="173">
        <f>[2]TPPhys2!H87</f>
        <v>10</v>
      </c>
      <c r="Q87" s="174">
        <f>[2]TPPhys2!K87</f>
        <v>1</v>
      </c>
      <c r="R87" s="173">
        <f>[2]TPChim2!H87</f>
        <v>10.83</v>
      </c>
      <c r="S87" s="174">
        <f>[2]TPChim2!K87</f>
        <v>1</v>
      </c>
      <c r="T87" s="173">
        <f>[2]Algo!J87</f>
        <v>11.75</v>
      </c>
      <c r="U87" s="174">
        <f>[2]Algo!M87</f>
        <v>1</v>
      </c>
      <c r="V87" s="175">
        <f>[2]UEM22!P87</f>
        <v>11.156666666666666</v>
      </c>
      <c r="W87" s="116">
        <f>[2]UEM22!Q87</f>
        <v>9</v>
      </c>
      <c r="X87" s="178">
        <f>[2]UEM22!S87</f>
        <v>1</v>
      </c>
      <c r="Y87" s="179">
        <f>[2]TEC2!I87</f>
        <v>13.5</v>
      </c>
      <c r="Z87" s="174">
        <f>[2]TEC2!L87</f>
        <v>1</v>
      </c>
      <c r="AA87" s="179">
        <f>[2]HdS!I87</f>
        <v>12</v>
      </c>
      <c r="AB87" s="174">
        <f>[2]HdS!L87</f>
        <v>1</v>
      </c>
      <c r="AC87" s="180">
        <f>[2]UET23!M87</f>
        <v>12.5</v>
      </c>
      <c r="AD87" s="116">
        <f>[2]UET23!N87</f>
        <v>3</v>
      </c>
      <c r="AE87" s="178">
        <f>[2]UET23!P87</f>
        <v>1</v>
      </c>
      <c r="AF87" s="181">
        <f t="shared" si="6"/>
        <v>10.000333333333334</v>
      </c>
      <c r="AG87" s="182">
        <f t="shared" si="7"/>
        <v>30</v>
      </c>
      <c r="AH87" s="178">
        <f t="shared" si="4"/>
        <v>2</v>
      </c>
      <c r="AI87" s="37" t="str">
        <f t="shared" si="5"/>
        <v>S2 validé</v>
      </c>
    </row>
    <row r="88" spans="1:35" ht="13.5" customHeight="1">
      <c r="A88" s="172">
        <v>76</v>
      </c>
      <c r="B88" s="108" t="s">
        <v>227</v>
      </c>
      <c r="C88" s="34" t="s">
        <v>228</v>
      </c>
      <c r="D88" s="34" t="s">
        <v>229</v>
      </c>
      <c r="E88" s="85" t="s">
        <v>41</v>
      </c>
      <c r="F88" s="36">
        <v>8.6666666666666661</v>
      </c>
      <c r="G88" s="173">
        <f>[2]Maths2!J88</f>
        <v>10</v>
      </c>
      <c r="H88" s="174">
        <f>[2]Maths2!M88</f>
        <v>1</v>
      </c>
      <c r="I88" s="173">
        <f>[2]Phys2!J88</f>
        <v>2.8333333333333335</v>
      </c>
      <c r="J88" s="174">
        <f>[2]Phys2!M88</f>
        <v>1</v>
      </c>
      <c r="K88" s="173">
        <f>[2]Chim2!J88</f>
        <v>10</v>
      </c>
      <c r="L88" s="174">
        <f>[2]Chim2!M88</f>
        <v>1</v>
      </c>
      <c r="M88" s="175">
        <f>[2]UEF21!P88</f>
        <v>7.6111111111111116</v>
      </c>
      <c r="N88" s="176">
        <f>[2]UEF21!Q88</f>
        <v>12</v>
      </c>
      <c r="O88" s="177">
        <f>[2]UEF21!S88</f>
        <v>1</v>
      </c>
      <c r="P88" s="173">
        <f>[2]TPPhys2!H88</f>
        <v>10</v>
      </c>
      <c r="Q88" s="174">
        <f>[2]TPPhys2!K88</f>
        <v>1</v>
      </c>
      <c r="R88" s="173">
        <f>[2]TPChim2!H88</f>
        <v>10</v>
      </c>
      <c r="S88" s="174">
        <f>[2]TPChim2!K88</f>
        <v>1</v>
      </c>
      <c r="T88" s="173">
        <f>[2]Algo!J88</f>
        <v>11.5</v>
      </c>
      <c r="U88" s="174">
        <f>[2]Algo!M88</f>
        <v>1</v>
      </c>
      <c r="V88" s="175">
        <f>[2]UEM22!P88</f>
        <v>10.833333333333334</v>
      </c>
      <c r="W88" s="116">
        <f>[2]UEM22!Q88</f>
        <v>9</v>
      </c>
      <c r="X88" s="178">
        <f>[2]UEM22!S88</f>
        <v>1</v>
      </c>
      <c r="Y88" s="179">
        <f>[2]TEC2!I88</f>
        <v>7.5</v>
      </c>
      <c r="Z88" s="174">
        <f>[2]TEC2!L88</f>
        <v>1</v>
      </c>
      <c r="AA88" s="179">
        <f>[2]HdS!I88</f>
        <v>12</v>
      </c>
      <c r="AB88" s="174">
        <f>[2]HdS!L88</f>
        <v>1</v>
      </c>
      <c r="AC88" s="180">
        <f>[2]UET23!M88</f>
        <v>10.5</v>
      </c>
      <c r="AD88" s="116">
        <f>[2]UET23!N88</f>
        <v>3</v>
      </c>
      <c r="AE88" s="178">
        <f>[2]UET23!P88</f>
        <v>1</v>
      </c>
      <c r="AF88" s="181">
        <f t="shared" si="6"/>
        <v>8.8666666666666671</v>
      </c>
      <c r="AG88" s="182">
        <f t="shared" si="7"/>
        <v>24</v>
      </c>
      <c r="AH88" s="178">
        <f t="shared" si="4"/>
        <v>1</v>
      </c>
      <c r="AI88" s="37" t="str">
        <f t="shared" si="5"/>
        <v xml:space="preserve"> </v>
      </c>
    </row>
    <row r="89" spans="1:35" ht="13.5" customHeight="1">
      <c r="A89" s="172">
        <v>77</v>
      </c>
      <c r="B89" s="183" t="s">
        <v>230</v>
      </c>
      <c r="C89" s="184" t="s">
        <v>231</v>
      </c>
      <c r="D89" s="184" t="s">
        <v>232</v>
      </c>
      <c r="E89" s="130" t="s">
        <v>143</v>
      </c>
      <c r="F89" s="36">
        <v>9.2164444444444449</v>
      </c>
      <c r="G89" s="173">
        <f>[2]Maths2!J89</f>
        <v>7</v>
      </c>
      <c r="H89" s="174">
        <f>[2]Maths2!M89</f>
        <v>1</v>
      </c>
      <c r="I89" s="173">
        <f>[2]Phys2!J89</f>
        <v>16.75</v>
      </c>
      <c r="J89" s="174">
        <f>[2]Phys2!M89</f>
        <v>2</v>
      </c>
      <c r="K89" s="173">
        <f>[2]Chim2!J89</f>
        <v>10.416666666666666</v>
      </c>
      <c r="L89" s="174">
        <f>[2]Chim2!M89</f>
        <v>1</v>
      </c>
      <c r="M89" s="175">
        <f>[2]UEF21!P89</f>
        <v>11.388888888888888</v>
      </c>
      <c r="N89" s="176">
        <f>[2]UEF21!Q89</f>
        <v>18</v>
      </c>
      <c r="O89" s="177">
        <f>[2]UEF21!S89</f>
        <v>2</v>
      </c>
      <c r="P89" s="173">
        <f>[2]TPPhys2!H89</f>
        <v>12.08</v>
      </c>
      <c r="Q89" s="174">
        <f>[2]TPPhys2!K89</f>
        <v>1</v>
      </c>
      <c r="R89" s="173">
        <f>[2]TPChim2!H89</f>
        <v>12.166666666666666</v>
      </c>
      <c r="S89" s="174">
        <f>[2]TPChim2!K89</f>
        <v>1</v>
      </c>
      <c r="T89" s="173">
        <f>[2]Algo!J89</f>
        <v>10.5</v>
      </c>
      <c r="U89" s="174">
        <f>[2]Algo!M89</f>
        <v>1</v>
      </c>
      <c r="V89" s="175">
        <f>[2]UEM22!P89</f>
        <v>11.221481481481483</v>
      </c>
      <c r="W89" s="116">
        <f>[2]UEM22!Q89</f>
        <v>9</v>
      </c>
      <c r="X89" s="178">
        <f>[2]UEM22!S89</f>
        <v>1</v>
      </c>
      <c r="Y89" s="179">
        <f>[2]TEC2!I89</f>
        <v>14</v>
      </c>
      <c r="Z89" s="174">
        <f>[2]TEC2!L89</f>
        <v>1</v>
      </c>
      <c r="AA89" s="179">
        <f>[2]HdS!I89</f>
        <v>12</v>
      </c>
      <c r="AB89" s="174">
        <f>[2]HdS!L89</f>
        <v>1</v>
      </c>
      <c r="AC89" s="180">
        <f>[2]UET23!M89</f>
        <v>12.666666666666666</v>
      </c>
      <c r="AD89" s="116">
        <f>[2]UET23!N89</f>
        <v>3</v>
      </c>
      <c r="AE89" s="178">
        <f>[2]UET23!P89</f>
        <v>1</v>
      </c>
      <c r="AF89" s="181">
        <f t="shared" si="6"/>
        <v>11.466444444444445</v>
      </c>
      <c r="AG89" s="182">
        <f t="shared" si="7"/>
        <v>30</v>
      </c>
      <c r="AH89" s="178">
        <f t="shared" si="4"/>
        <v>2</v>
      </c>
      <c r="AI89" s="37" t="str">
        <f t="shared" si="5"/>
        <v>S2 validé</v>
      </c>
    </row>
    <row r="90" spans="1:35" ht="13.5" customHeight="1">
      <c r="A90" s="172">
        <v>78</v>
      </c>
      <c r="B90" s="108">
        <v>123016109</v>
      </c>
      <c r="C90" s="34" t="s">
        <v>233</v>
      </c>
      <c r="D90" s="34" t="s">
        <v>79</v>
      </c>
      <c r="E90" s="118" t="s">
        <v>37</v>
      </c>
      <c r="F90" s="36">
        <v>8.3761666666666663</v>
      </c>
      <c r="G90" s="173">
        <f>[2]Maths2!J90</f>
        <v>10</v>
      </c>
      <c r="H90" s="174">
        <f>[2]Maths2!M90</f>
        <v>1</v>
      </c>
      <c r="I90" s="173">
        <f>[2]Phys2!J90</f>
        <v>9.75</v>
      </c>
      <c r="J90" s="174">
        <f>[2]Phys2!M90</f>
        <v>1</v>
      </c>
      <c r="K90" s="173">
        <f>[2]Chim2!J90</f>
        <v>13.15</v>
      </c>
      <c r="L90" s="174">
        <f>[2]Chim2!M90</f>
        <v>2</v>
      </c>
      <c r="M90" s="175">
        <f>[2]UEF21!P90</f>
        <v>10.966666666666667</v>
      </c>
      <c r="N90" s="176">
        <f>[2]UEF21!Q90</f>
        <v>18</v>
      </c>
      <c r="O90" s="177">
        <f>[2]UEF21!S90</f>
        <v>2</v>
      </c>
      <c r="P90" s="173">
        <f>[2]TPPhys2!H90</f>
        <v>11.5</v>
      </c>
      <c r="Q90" s="174">
        <f>[2]TPPhys2!K90</f>
        <v>1</v>
      </c>
      <c r="R90" s="173">
        <f>[2]TPChim2!H90</f>
        <v>13.08</v>
      </c>
      <c r="S90" s="174">
        <f>[2]TPChim2!K90</f>
        <v>1</v>
      </c>
      <c r="T90" s="173">
        <f>[2]Algo!J90</f>
        <v>9.125</v>
      </c>
      <c r="U90" s="174">
        <f>[2]Algo!M90</f>
        <v>1</v>
      </c>
      <c r="V90" s="175">
        <f>[2]UEM22!P90</f>
        <v>10.531666666666666</v>
      </c>
      <c r="W90" s="116">
        <f>[2]UEM22!Q90</f>
        <v>9</v>
      </c>
      <c r="X90" s="178">
        <f>[2]UEM22!S90</f>
        <v>1</v>
      </c>
      <c r="Y90" s="179">
        <f>[2]TEC2!I90</f>
        <v>15</v>
      </c>
      <c r="Z90" s="174">
        <f>[2]TEC2!L90</f>
        <v>1</v>
      </c>
      <c r="AA90" s="179">
        <f>[2]HdS!I90</f>
        <v>11</v>
      </c>
      <c r="AB90" s="174">
        <f>[2]HdS!L90</f>
        <v>1</v>
      </c>
      <c r="AC90" s="180">
        <f>[2]UET23!M90</f>
        <v>12.333333333333334</v>
      </c>
      <c r="AD90" s="116">
        <f>[2]UET23!N90</f>
        <v>3</v>
      </c>
      <c r="AE90" s="178">
        <f>[2]UET23!P90</f>
        <v>1</v>
      </c>
      <c r="AF90" s="181">
        <f t="shared" si="6"/>
        <v>10.972833333333334</v>
      </c>
      <c r="AG90" s="182">
        <f t="shared" si="7"/>
        <v>30</v>
      </c>
      <c r="AH90" s="178">
        <f t="shared" si="4"/>
        <v>2</v>
      </c>
      <c r="AI90" s="37" t="str">
        <f t="shared" si="5"/>
        <v>S2 validé</v>
      </c>
    </row>
    <row r="91" spans="1:35" ht="13.5" customHeight="1">
      <c r="A91" s="172">
        <v>79</v>
      </c>
      <c r="B91" s="108" t="s">
        <v>234</v>
      </c>
      <c r="C91" s="34" t="s">
        <v>235</v>
      </c>
      <c r="D91" s="34" t="s">
        <v>236</v>
      </c>
      <c r="E91" s="35" t="s">
        <v>56</v>
      </c>
      <c r="F91" s="36">
        <v>9.2189999999999994</v>
      </c>
      <c r="G91" s="173">
        <f>[2]Maths2!J91</f>
        <v>10</v>
      </c>
      <c r="H91" s="174">
        <f>[2]Maths2!M91</f>
        <v>1</v>
      </c>
      <c r="I91" s="173">
        <f>[2]Phys2!J91</f>
        <v>6.25</v>
      </c>
      <c r="J91" s="174">
        <f>[2]Phys2!M91</f>
        <v>1</v>
      </c>
      <c r="K91" s="173">
        <f>[2]Chim2!J91</f>
        <v>8.75</v>
      </c>
      <c r="L91" s="174">
        <f>[2]Chim2!M91</f>
        <v>1</v>
      </c>
      <c r="M91" s="175">
        <f>[2]UEF21!P91</f>
        <v>8.3333333333333339</v>
      </c>
      <c r="N91" s="176">
        <f>[2]UEF21!Q91</f>
        <v>6</v>
      </c>
      <c r="O91" s="177">
        <f>[2]UEF21!S91</f>
        <v>1</v>
      </c>
      <c r="P91" s="173">
        <f>[2]TPPhys2!H91</f>
        <v>15</v>
      </c>
      <c r="Q91" s="174">
        <f>[2]TPPhys2!K91</f>
        <v>1</v>
      </c>
      <c r="R91" s="173">
        <f>[2]TPChim2!H91</f>
        <v>14.66</v>
      </c>
      <c r="S91" s="174">
        <f>[2]TPChim2!K91</f>
        <v>1</v>
      </c>
      <c r="T91" s="173">
        <f>[2]Algo!J91</f>
        <v>6.75</v>
      </c>
      <c r="U91" s="174">
        <f>[2]Algo!M91</f>
        <v>1</v>
      </c>
      <c r="V91" s="175">
        <f>[2]UEM22!P91</f>
        <v>10.341111111111111</v>
      </c>
      <c r="W91" s="116">
        <f>[2]UEM22!Q91</f>
        <v>9</v>
      </c>
      <c r="X91" s="178">
        <f>[2]UEM22!S91</f>
        <v>1</v>
      </c>
      <c r="Y91" s="179">
        <f>[2]TEC2!I91</f>
        <v>13.5</v>
      </c>
      <c r="Z91" s="174">
        <f>[2]TEC2!L91</f>
        <v>1</v>
      </c>
      <c r="AA91" s="179">
        <f>[2]HdS!I91</f>
        <v>10</v>
      </c>
      <c r="AB91" s="174">
        <f>[2]HdS!L91</f>
        <v>1</v>
      </c>
      <c r="AC91" s="180">
        <f>[2]UET23!M91</f>
        <v>11.166666666666666</v>
      </c>
      <c r="AD91" s="116">
        <f>[2]UET23!N91</f>
        <v>3</v>
      </c>
      <c r="AE91" s="178">
        <f>[2]UET23!P91</f>
        <v>1</v>
      </c>
      <c r="AF91" s="181">
        <f t="shared" si="6"/>
        <v>9.2189999999999994</v>
      </c>
      <c r="AG91" s="182">
        <f t="shared" si="7"/>
        <v>18</v>
      </c>
      <c r="AH91" s="178">
        <f t="shared" si="4"/>
        <v>1</v>
      </c>
      <c r="AI91" s="37" t="str">
        <f t="shared" si="5"/>
        <v xml:space="preserve"> </v>
      </c>
    </row>
    <row r="92" spans="1:35" ht="13.5" customHeight="1">
      <c r="A92" s="172">
        <v>80</v>
      </c>
      <c r="B92" s="125" t="s">
        <v>237</v>
      </c>
      <c r="C92" s="34" t="s">
        <v>238</v>
      </c>
      <c r="D92" s="34" t="s">
        <v>239</v>
      </c>
      <c r="E92" s="41" t="s">
        <v>240</v>
      </c>
      <c r="F92" s="36">
        <v>8.9949166666666649</v>
      </c>
      <c r="G92" s="173">
        <f>[2]Maths2!J92</f>
        <v>10</v>
      </c>
      <c r="H92" s="174">
        <f>[2]Maths2!M92</f>
        <v>1</v>
      </c>
      <c r="I92" s="173">
        <f>[2]Phys2!J92</f>
        <v>8.1666666666666661</v>
      </c>
      <c r="J92" s="174">
        <f>[2]Phys2!M92</f>
        <v>1</v>
      </c>
      <c r="K92" s="173">
        <f>[2]Chim2!J92</f>
        <v>4.666666666666667</v>
      </c>
      <c r="L92" s="174">
        <f>[2]Chim2!M92</f>
        <v>1</v>
      </c>
      <c r="M92" s="175">
        <f>[2]UEF21!P92</f>
        <v>7.6111111111111116</v>
      </c>
      <c r="N92" s="176">
        <f>[2]UEF21!Q92</f>
        <v>6</v>
      </c>
      <c r="O92" s="177">
        <f>[2]UEF21!S92</f>
        <v>1</v>
      </c>
      <c r="P92" s="173">
        <f>[2]TPPhys2!H92</f>
        <v>13.33</v>
      </c>
      <c r="Q92" s="174">
        <f>[2]TPPhys2!K92</f>
        <v>1</v>
      </c>
      <c r="R92" s="173">
        <f>[2]TPChim2!H92</f>
        <v>11</v>
      </c>
      <c r="S92" s="174">
        <f>[2]TPChim2!K92</f>
        <v>1</v>
      </c>
      <c r="T92" s="173">
        <f>[2]Algo!J92</f>
        <v>9.4375</v>
      </c>
      <c r="U92" s="174">
        <f>[2]Algo!M92</f>
        <v>1</v>
      </c>
      <c r="V92" s="175">
        <f>[2]UEM22!P92</f>
        <v>10.649722222222222</v>
      </c>
      <c r="W92" s="116">
        <f>[2]UEM22!Q92</f>
        <v>9</v>
      </c>
      <c r="X92" s="178">
        <f>[2]UEM22!S92</f>
        <v>1</v>
      </c>
      <c r="Y92" s="179">
        <f>[2]TEC2!I92</f>
        <v>9</v>
      </c>
      <c r="Z92" s="174">
        <f>[2]TEC2!L92</f>
        <v>1</v>
      </c>
      <c r="AA92" s="179">
        <f>[2]HdS!I92</f>
        <v>14</v>
      </c>
      <c r="AB92" s="174">
        <f>[2]HdS!L92</f>
        <v>1</v>
      </c>
      <c r="AC92" s="180">
        <f>[2]UET23!M92</f>
        <v>12.333333333333334</v>
      </c>
      <c r="AD92" s="116">
        <f>[2]UET23!N92</f>
        <v>3</v>
      </c>
      <c r="AE92" s="178">
        <f>[2]UET23!P92</f>
        <v>1</v>
      </c>
      <c r="AF92" s="181">
        <f t="shared" si="6"/>
        <v>8.9949166666666649</v>
      </c>
      <c r="AG92" s="182">
        <f t="shared" si="7"/>
        <v>18</v>
      </c>
      <c r="AH92" s="178">
        <f t="shared" si="4"/>
        <v>1</v>
      </c>
      <c r="AI92" s="37" t="str">
        <f t="shared" si="5"/>
        <v xml:space="preserve"> </v>
      </c>
    </row>
    <row r="93" spans="1:35" ht="13.5" customHeight="1">
      <c r="A93" s="172">
        <v>81</v>
      </c>
      <c r="B93" s="125" t="s">
        <v>434</v>
      </c>
      <c r="C93" s="38" t="s">
        <v>435</v>
      </c>
      <c r="D93" s="38" t="s">
        <v>117</v>
      </c>
      <c r="E93" s="194" t="s">
        <v>436</v>
      </c>
      <c r="F93" s="36">
        <v>7.9165000000000001</v>
      </c>
      <c r="G93" s="173">
        <f>[2]Maths2!J93</f>
        <v>10</v>
      </c>
      <c r="H93" s="174">
        <f>[2]Maths2!M93</f>
        <v>1</v>
      </c>
      <c r="I93" s="173">
        <f>[2]Phys2!J93</f>
        <v>2.8333333333333335</v>
      </c>
      <c r="J93" s="174">
        <f>[2]Phys2!M93</f>
        <v>1</v>
      </c>
      <c r="K93" s="173">
        <f>[2]Chim2!J93</f>
        <v>6.666666666666667</v>
      </c>
      <c r="L93" s="174">
        <f>[2]Chim2!M93</f>
        <v>1</v>
      </c>
      <c r="M93" s="175">
        <f>[2]UEF21!P93</f>
        <v>6.5</v>
      </c>
      <c r="N93" s="176">
        <f>[2]UEF21!Q93</f>
        <v>6</v>
      </c>
      <c r="O93" s="177">
        <f>[2]UEF21!S93</f>
        <v>1</v>
      </c>
      <c r="P93" s="173">
        <f>[2]TPPhys2!H93</f>
        <v>11</v>
      </c>
      <c r="Q93" s="174">
        <f>[2]TPPhys2!K93</f>
        <v>1</v>
      </c>
      <c r="R93" s="173">
        <f>[2]TPChim2!H93</f>
        <v>12.16</v>
      </c>
      <c r="S93" s="174">
        <f>[2]TPChim2!K93</f>
        <v>1</v>
      </c>
      <c r="T93" s="173">
        <f>[2]Algo!J93</f>
        <v>8.7349999999999994</v>
      </c>
      <c r="U93" s="174">
        <f>[2]Algo!M93</f>
        <v>1</v>
      </c>
      <c r="V93" s="175">
        <f>[2]UEM22!P93</f>
        <v>9.9994444444444444</v>
      </c>
      <c r="W93" s="116">
        <f>[2]UEM22!Q93</f>
        <v>9</v>
      </c>
      <c r="X93" s="178">
        <f>[2]UEM22!S93</f>
        <v>1</v>
      </c>
      <c r="Y93" s="179">
        <f>[2]TEC2!I93</f>
        <v>13.5</v>
      </c>
      <c r="Z93" s="174">
        <f>[2]TEC2!L93</f>
        <v>1</v>
      </c>
      <c r="AA93" s="179">
        <f>[2]HdS!I93</f>
        <v>8.5</v>
      </c>
      <c r="AB93" s="174">
        <f>[2]HdS!L93</f>
        <v>1</v>
      </c>
      <c r="AC93" s="180">
        <f>[2]UET23!M93</f>
        <v>10.166666666666666</v>
      </c>
      <c r="AD93" s="116">
        <f>[2]UET23!N93</f>
        <v>3</v>
      </c>
      <c r="AE93" s="178">
        <f>[2]UET23!P93</f>
        <v>1</v>
      </c>
      <c r="AF93" s="181">
        <f t="shared" si="6"/>
        <v>7.9165000000000001</v>
      </c>
      <c r="AG93" s="182">
        <f t="shared" si="7"/>
        <v>18</v>
      </c>
      <c r="AH93" s="178">
        <f t="shared" si="4"/>
        <v>1</v>
      </c>
      <c r="AI93" s="37" t="str">
        <f t="shared" si="5"/>
        <v xml:space="preserve"> </v>
      </c>
    </row>
    <row r="94" spans="1:35" ht="13.5" customHeight="1">
      <c r="A94" s="172">
        <v>82</v>
      </c>
      <c r="B94" s="108">
        <v>123011305</v>
      </c>
      <c r="C94" s="34" t="s">
        <v>241</v>
      </c>
      <c r="D94" s="34" t="s">
        <v>146</v>
      </c>
      <c r="E94" s="85" t="s">
        <v>41</v>
      </c>
      <c r="F94" s="36">
        <v>6.553472222222223</v>
      </c>
      <c r="G94" s="173">
        <f>[2]Maths2!J94</f>
        <v>6.333333333333333</v>
      </c>
      <c r="H94" s="174">
        <f>[2]Maths2!M94</f>
        <v>2</v>
      </c>
      <c r="I94" s="173">
        <f>[2]Phys2!J94</f>
        <v>2</v>
      </c>
      <c r="J94" s="174">
        <f>[2]Phys2!M94</f>
        <v>2</v>
      </c>
      <c r="K94" s="173">
        <f>[2]Chim2!J94</f>
        <v>3.5833333333333335</v>
      </c>
      <c r="L94" s="174">
        <f>[2]Chim2!M94</f>
        <v>2</v>
      </c>
      <c r="M94" s="175">
        <f>[2]UEF21!P94</f>
        <v>3.9722222222222219</v>
      </c>
      <c r="N94" s="176">
        <f>[2]UEF21!Q94</f>
        <v>0</v>
      </c>
      <c r="O94" s="177">
        <f>[2]UEF21!S94</f>
        <v>2</v>
      </c>
      <c r="P94" s="173">
        <f>[2]TPPhys2!H94</f>
        <v>9.8333333333333339</v>
      </c>
      <c r="Q94" s="174">
        <f>[2]TPPhys2!K94</f>
        <v>1</v>
      </c>
      <c r="R94" s="173">
        <f>[2]TPChim2!H94</f>
        <v>12.25</v>
      </c>
      <c r="S94" s="174">
        <f>[2]TPChim2!K94</f>
        <v>1</v>
      </c>
      <c r="T94" s="173">
        <f>[2]Algo!J94</f>
        <v>10.1875</v>
      </c>
      <c r="U94" s="174">
        <f>[2]Algo!M94</f>
        <v>1</v>
      </c>
      <c r="V94" s="175">
        <f>[2]UEM22!P94</f>
        <v>10.56712962962963</v>
      </c>
      <c r="W94" s="116">
        <f>[2]UEM22!Q94</f>
        <v>9</v>
      </c>
      <c r="X94" s="178">
        <f>[2]UEM22!S94</f>
        <v>1</v>
      </c>
      <c r="Y94" s="179">
        <f>[2]TEC2!I94</f>
        <v>15</v>
      </c>
      <c r="Z94" s="174">
        <f>[2]TEC2!L94</f>
        <v>1</v>
      </c>
      <c r="AA94" s="179">
        <f>[2]HdS!I94</f>
        <v>13.5</v>
      </c>
      <c r="AB94" s="174">
        <f>[2]HdS!L94</f>
        <v>1</v>
      </c>
      <c r="AC94" s="180">
        <f>[2]UET23!M94</f>
        <v>14</v>
      </c>
      <c r="AD94" s="116">
        <f>[2]UET23!N94</f>
        <v>3</v>
      </c>
      <c r="AE94" s="178">
        <f>[2]UET23!P94</f>
        <v>1</v>
      </c>
      <c r="AF94" s="181">
        <f t="shared" si="6"/>
        <v>6.9534722222222225</v>
      </c>
      <c r="AG94" s="182">
        <f t="shared" si="7"/>
        <v>12</v>
      </c>
      <c r="AH94" s="178">
        <f t="shared" si="4"/>
        <v>2</v>
      </c>
      <c r="AI94" s="37" t="str">
        <f t="shared" si="5"/>
        <v xml:space="preserve"> </v>
      </c>
    </row>
    <row r="95" spans="1:35" ht="13.5" customHeight="1">
      <c r="A95" s="172">
        <v>83</v>
      </c>
      <c r="B95" s="108">
        <v>123014751</v>
      </c>
      <c r="C95" s="34" t="s">
        <v>242</v>
      </c>
      <c r="D95" s="34" t="s">
        <v>243</v>
      </c>
      <c r="E95" s="128" t="s">
        <v>60</v>
      </c>
      <c r="F95" s="36">
        <v>9.6416666666666675</v>
      </c>
      <c r="G95" s="173">
        <f>[2]Maths2!J95</f>
        <v>11.166666666666666</v>
      </c>
      <c r="H95" s="174">
        <f>[2]Maths2!M95</f>
        <v>1</v>
      </c>
      <c r="I95" s="173">
        <f>[2]Phys2!J95</f>
        <v>7.666666666666667</v>
      </c>
      <c r="J95" s="174">
        <f>[2]Phys2!M95</f>
        <v>1</v>
      </c>
      <c r="K95" s="173">
        <f>[2]Chim2!J95</f>
        <v>9.3000000000000007</v>
      </c>
      <c r="L95" s="174">
        <f>[2]Chim2!M95</f>
        <v>2</v>
      </c>
      <c r="M95" s="175">
        <f>[2]UEF21!P95</f>
        <v>9.3777777777777782</v>
      </c>
      <c r="N95" s="176">
        <f>[2]UEF21!Q95</f>
        <v>6</v>
      </c>
      <c r="O95" s="177">
        <f>[2]UEF21!S95</f>
        <v>2</v>
      </c>
      <c r="P95" s="173">
        <f>[2]TPPhys2!H95</f>
        <v>10</v>
      </c>
      <c r="Q95" s="174">
        <f>[2]TPPhys2!K95</f>
        <v>1</v>
      </c>
      <c r="R95" s="173">
        <f>[2]TPChim2!H95</f>
        <v>10.5</v>
      </c>
      <c r="S95" s="174">
        <f>[2]TPChim2!K95</f>
        <v>1</v>
      </c>
      <c r="T95" s="173">
        <f>[2]Algo!J95</f>
        <v>10</v>
      </c>
      <c r="U95" s="174">
        <f>[2]Algo!M95</f>
        <v>1</v>
      </c>
      <c r="V95" s="175">
        <f>[2]UEM22!P95</f>
        <v>10.111111111111111</v>
      </c>
      <c r="W95" s="116">
        <f>[2]UEM22!Q95</f>
        <v>9</v>
      </c>
      <c r="X95" s="178">
        <f>[2]UEM22!S95</f>
        <v>1</v>
      </c>
      <c r="Y95" s="179">
        <f>[2]TEC2!I95</f>
        <v>12.25</v>
      </c>
      <c r="Z95" s="174">
        <f>[2]TEC2!L95</f>
        <v>1</v>
      </c>
      <c r="AA95" s="179">
        <f>[2]HdS!I95</f>
        <v>14</v>
      </c>
      <c r="AB95" s="174">
        <f>[2]HdS!L95</f>
        <v>1</v>
      </c>
      <c r="AC95" s="180">
        <f>[2]UET23!M95</f>
        <v>13.416666666666666</v>
      </c>
      <c r="AD95" s="116">
        <f>[2]UET23!N95</f>
        <v>3</v>
      </c>
      <c r="AE95" s="178">
        <f>[2]UET23!P95</f>
        <v>1</v>
      </c>
      <c r="AF95" s="181">
        <f t="shared" si="6"/>
        <v>10.001666666666667</v>
      </c>
      <c r="AG95" s="182">
        <f t="shared" si="7"/>
        <v>30</v>
      </c>
      <c r="AH95" s="178">
        <f t="shared" si="4"/>
        <v>2</v>
      </c>
      <c r="AI95" s="37" t="str">
        <f t="shared" si="5"/>
        <v>S2 validé</v>
      </c>
    </row>
    <row r="96" spans="1:35" ht="13.5" customHeight="1">
      <c r="A96" s="172">
        <v>84</v>
      </c>
      <c r="B96" s="108" t="s">
        <v>244</v>
      </c>
      <c r="C96" s="34" t="s">
        <v>245</v>
      </c>
      <c r="D96" s="34" t="s">
        <v>246</v>
      </c>
      <c r="E96" s="35" t="s">
        <v>240</v>
      </c>
      <c r="F96" s="36">
        <v>7.8806388888888899</v>
      </c>
      <c r="G96" s="173">
        <f>[2]Maths2!J96</f>
        <v>5.666666666666667</v>
      </c>
      <c r="H96" s="174">
        <f>[2]Maths2!M96</f>
        <v>1</v>
      </c>
      <c r="I96" s="173">
        <f>[2]Phys2!J96</f>
        <v>2.0833333333333335</v>
      </c>
      <c r="J96" s="174">
        <f>[2]Phys2!M96</f>
        <v>1</v>
      </c>
      <c r="K96" s="173">
        <f>[2]Chim2!J96</f>
        <v>10.387777777777778</v>
      </c>
      <c r="L96" s="174">
        <f>[2]Chim2!M96</f>
        <v>1</v>
      </c>
      <c r="M96" s="175">
        <f>[2]UEF21!P96</f>
        <v>6.0459259259259257</v>
      </c>
      <c r="N96" s="176">
        <f>[2]UEF21!Q96</f>
        <v>6</v>
      </c>
      <c r="O96" s="177">
        <f>[2]UEF21!S96</f>
        <v>1</v>
      </c>
      <c r="P96" s="173">
        <f>[2]TPPhys2!H96</f>
        <v>11.84</v>
      </c>
      <c r="Q96" s="174">
        <f>[2]TPPhys2!K96</f>
        <v>1</v>
      </c>
      <c r="R96" s="173">
        <f>[2]TPChim2!H96</f>
        <v>11.8</v>
      </c>
      <c r="S96" s="174">
        <f>[2]TPChim2!K96</f>
        <v>1</v>
      </c>
      <c r="T96" s="173">
        <f>[2]Algo!J96</f>
        <v>9.0625</v>
      </c>
      <c r="U96" s="174">
        <f>[2]Algo!M96</f>
        <v>1</v>
      </c>
      <c r="V96" s="175">
        <f>[2]UEM22!P96</f>
        <v>10.288055555555555</v>
      </c>
      <c r="W96" s="116">
        <f>[2]UEM22!Q96</f>
        <v>9</v>
      </c>
      <c r="X96" s="178">
        <f>[2]UEM22!S96</f>
        <v>1</v>
      </c>
      <c r="Y96" s="179">
        <f>[2]TEC2!I96</f>
        <v>11</v>
      </c>
      <c r="Z96" s="174">
        <f>[2]TEC2!L96</f>
        <v>1</v>
      </c>
      <c r="AA96" s="179">
        <f>[2]HdS!I96</f>
        <v>12</v>
      </c>
      <c r="AB96" s="174">
        <f>[2]HdS!L96</f>
        <v>1</v>
      </c>
      <c r="AC96" s="180">
        <f>[2]UET23!M96</f>
        <v>11.666666666666666</v>
      </c>
      <c r="AD96" s="116">
        <f>[2]UET23!N96</f>
        <v>3</v>
      </c>
      <c r="AE96" s="178">
        <f>[2]UET23!P96</f>
        <v>1</v>
      </c>
      <c r="AF96" s="181">
        <f t="shared" si="6"/>
        <v>7.8806388888888899</v>
      </c>
      <c r="AG96" s="182">
        <f t="shared" si="7"/>
        <v>18</v>
      </c>
      <c r="AH96" s="178">
        <f t="shared" si="4"/>
        <v>1</v>
      </c>
      <c r="AI96" s="37" t="str">
        <f t="shared" si="5"/>
        <v xml:space="preserve"> </v>
      </c>
    </row>
    <row r="97" spans="1:35" ht="13.5" customHeight="1">
      <c r="A97" s="172">
        <v>85</v>
      </c>
      <c r="B97" s="125">
        <v>123000972</v>
      </c>
      <c r="C97" s="34" t="s">
        <v>247</v>
      </c>
      <c r="D97" s="34" t="s">
        <v>248</v>
      </c>
      <c r="E97" s="35" t="s">
        <v>240</v>
      </c>
      <c r="F97" s="36">
        <v>9.2381666666666664</v>
      </c>
      <c r="G97" s="173">
        <f>[2]Maths2!J97</f>
        <v>7.333333333333333</v>
      </c>
      <c r="H97" s="174">
        <f>[2]Maths2!M97</f>
        <v>1</v>
      </c>
      <c r="I97" s="173">
        <f>[2]Phys2!J97</f>
        <v>4.833333333333333</v>
      </c>
      <c r="J97" s="174">
        <f>[2]Phys2!M97</f>
        <v>1</v>
      </c>
      <c r="K97" s="173">
        <f>[2]Chim2!J97</f>
        <v>11.503333333333332</v>
      </c>
      <c r="L97" s="174">
        <f>[2]Chim2!M97</f>
        <v>1</v>
      </c>
      <c r="M97" s="175">
        <f>[2]UEF21!P97</f>
        <v>7.89</v>
      </c>
      <c r="N97" s="176">
        <f>[2]UEF21!Q97</f>
        <v>6</v>
      </c>
      <c r="O97" s="177">
        <f>[2]UEF21!S97</f>
        <v>1</v>
      </c>
      <c r="P97" s="173">
        <f>[2]TPPhys2!H97</f>
        <v>10.34</v>
      </c>
      <c r="Q97" s="174">
        <f>[2]TPPhys2!K97</f>
        <v>1</v>
      </c>
      <c r="R97" s="173">
        <f>[2]TPChim2!H97</f>
        <v>14.41</v>
      </c>
      <c r="S97" s="174">
        <f>[2]TPChim2!K97</f>
        <v>1</v>
      </c>
      <c r="T97" s="173">
        <f>[2]Algo!J97</f>
        <v>9.125</v>
      </c>
      <c r="U97" s="174">
        <f>[2]Algo!M97</f>
        <v>1</v>
      </c>
      <c r="V97" s="175">
        <f>[2]UEM22!P97</f>
        <v>10.569444444444445</v>
      </c>
      <c r="W97" s="116">
        <f>[2]UEM22!Q97</f>
        <v>9</v>
      </c>
      <c r="X97" s="178">
        <f>[2]UEM22!S97</f>
        <v>1</v>
      </c>
      <c r="Y97" s="179">
        <f>[2]TEC2!I97</f>
        <v>14</v>
      </c>
      <c r="Z97" s="174">
        <f>[2]TEC2!L97</f>
        <v>1</v>
      </c>
      <c r="AA97" s="179">
        <f>[2]HdS!I97</f>
        <v>13</v>
      </c>
      <c r="AB97" s="174">
        <f>[2]HdS!L97</f>
        <v>1</v>
      </c>
      <c r="AC97" s="180">
        <f>[2]UET23!M97</f>
        <v>13.333333333333334</v>
      </c>
      <c r="AD97" s="116">
        <f>[2]UET23!N97</f>
        <v>3</v>
      </c>
      <c r="AE97" s="178">
        <f>[2]UET23!P97</f>
        <v>1</v>
      </c>
      <c r="AF97" s="181">
        <f t="shared" si="6"/>
        <v>9.2381666666666664</v>
      </c>
      <c r="AG97" s="182">
        <f t="shared" si="7"/>
        <v>18</v>
      </c>
      <c r="AH97" s="178">
        <f t="shared" si="4"/>
        <v>1</v>
      </c>
      <c r="AI97" s="37" t="str">
        <f t="shared" si="5"/>
        <v xml:space="preserve"> </v>
      </c>
    </row>
    <row r="98" spans="1:35" ht="13.5" customHeight="1">
      <c r="A98" s="172">
        <v>86</v>
      </c>
      <c r="B98" s="125">
        <v>123008990</v>
      </c>
      <c r="C98" s="34" t="s">
        <v>249</v>
      </c>
      <c r="D98" s="34" t="s">
        <v>146</v>
      </c>
      <c r="E98" s="35" t="s">
        <v>130</v>
      </c>
      <c r="F98" s="36">
        <v>9.2784444444444443</v>
      </c>
      <c r="G98" s="173">
        <f>[2]Maths2!J98</f>
        <v>10.003333333333334</v>
      </c>
      <c r="H98" s="174">
        <f>[2]Maths2!M98</f>
        <v>1</v>
      </c>
      <c r="I98" s="173">
        <f>[2]Phys2!J98</f>
        <v>10</v>
      </c>
      <c r="J98" s="174">
        <f>[2]Phys2!M98</f>
        <v>1</v>
      </c>
      <c r="K98" s="173">
        <f>[2]Chim2!J98</f>
        <v>10</v>
      </c>
      <c r="L98" s="174">
        <f>[2]Chim2!M98</f>
        <v>2</v>
      </c>
      <c r="M98" s="175">
        <f>[2]UEF21!P98</f>
        <v>10.001111111111111</v>
      </c>
      <c r="N98" s="176">
        <f>[2]UEF21!Q98</f>
        <v>18</v>
      </c>
      <c r="O98" s="177">
        <f>[2]UEF21!S98</f>
        <v>2</v>
      </c>
      <c r="P98" s="173">
        <f>[2]TPPhys2!H98</f>
        <v>10</v>
      </c>
      <c r="Q98" s="174">
        <f>[2]TPPhys2!K98</f>
        <v>1</v>
      </c>
      <c r="R98" s="173">
        <f>[2]TPChim2!H98</f>
        <v>10.666666666666668</v>
      </c>
      <c r="S98" s="174">
        <f>[2]TPChim2!K98</f>
        <v>1</v>
      </c>
      <c r="T98" s="173">
        <f>[2]Algo!J98</f>
        <v>9</v>
      </c>
      <c r="U98" s="174">
        <f>[2]Algo!M98</f>
        <v>1</v>
      </c>
      <c r="V98" s="175">
        <f>[2]UEM22!P98</f>
        <v>9.5925925925925934</v>
      </c>
      <c r="W98" s="116">
        <f>[2]UEM22!Q98</f>
        <v>4</v>
      </c>
      <c r="X98" s="178">
        <f>[2]UEM22!S98</f>
        <v>1</v>
      </c>
      <c r="Y98" s="179">
        <f>[2]TEC2!I98</f>
        <v>10</v>
      </c>
      <c r="Z98" s="174">
        <f>[2]TEC2!L98</f>
        <v>1</v>
      </c>
      <c r="AA98" s="179">
        <f>[2]HdS!I98</f>
        <v>13.5</v>
      </c>
      <c r="AB98" s="174">
        <f>[2]HdS!L98</f>
        <v>1</v>
      </c>
      <c r="AC98" s="180">
        <f>[2]UET23!M98</f>
        <v>12.333333333333334</v>
      </c>
      <c r="AD98" s="116">
        <f>[2]UET23!N98</f>
        <v>3</v>
      </c>
      <c r="AE98" s="178">
        <f>[2]UET23!P98</f>
        <v>1</v>
      </c>
      <c r="AF98" s="181">
        <f t="shared" si="6"/>
        <v>10.111777777777778</v>
      </c>
      <c r="AG98" s="182">
        <f t="shared" si="7"/>
        <v>30</v>
      </c>
      <c r="AH98" s="178">
        <f t="shared" si="4"/>
        <v>2</v>
      </c>
      <c r="AI98" s="37" t="str">
        <f t="shared" si="5"/>
        <v>S2 validé</v>
      </c>
    </row>
    <row r="99" spans="1:35" ht="13.5" customHeight="1">
      <c r="A99" s="172">
        <v>87</v>
      </c>
      <c r="B99" s="125">
        <v>123007579</v>
      </c>
      <c r="C99" s="34" t="s">
        <v>249</v>
      </c>
      <c r="D99" s="34" t="s">
        <v>250</v>
      </c>
      <c r="E99" s="122" t="s">
        <v>111</v>
      </c>
      <c r="F99" s="36">
        <v>8.7967777777777769</v>
      </c>
      <c r="G99" s="173">
        <f>[2]Maths2!J99</f>
        <v>10</v>
      </c>
      <c r="H99" s="174">
        <f>[2]Maths2!M99</f>
        <v>1</v>
      </c>
      <c r="I99" s="173">
        <f>[2]Phys2!J99</f>
        <v>6.833333333333333</v>
      </c>
      <c r="J99" s="174">
        <f>[2]Phys2!M99</f>
        <v>1</v>
      </c>
      <c r="K99" s="173">
        <f>[2]Chim2!J99</f>
        <v>11</v>
      </c>
      <c r="L99" s="174">
        <f>[2]Chim2!M99</f>
        <v>1</v>
      </c>
      <c r="M99" s="175">
        <f>[2]UEF21!P99</f>
        <v>9.2777777777777768</v>
      </c>
      <c r="N99" s="176">
        <f>[2]UEF21!Q99</f>
        <v>12</v>
      </c>
      <c r="O99" s="177">
        <f>[2]UEF21!S99</f>
        <v>1</v>
      </c>
      <c r="P99" s="173">
        <f>[2]TPPhys2!H99</f>
        <v>10.166666666666668</v>
      </c>
      <c r="Q99" s="174">
        <f>[2]TPPhys2!K99</f>
        <v>1</v>
      </c>
      <c r="R99" s="173">
        <f>[2]TPChim2!H99</f>
        <v>13.66</v>
      </c>
      <c r="S99" s="174">
        <f>[2]TPChim2!K99</f>
        <v>1</v>
      </c>
      <c r="T99" s="173">
        <f>[2]Algo!J99</f>
        <v>10</v>
      </c>
      <c r="U99" s="174">
        <f>[2]Algo!M99</f>
        <v>1</v>
      </c>
      <c r="V99" s="175">
        <f>[2]UEM22!P99</f>
        <v>10.850370370370371</v>
      </c>
      <c r="W99" s="116">
        <f>[2]UEM22!Q99</f>
        <v>9</v>
      </c>
      <c r="X99" s="178">
        <f>[2]UEM22!S99</f>
        <v>1</v>
      </c>
      <c r="Y99" s="179">
        <f>[2]TEC2!I99</f>
        <v>12.25</v>
      </c>
      <c r="Z99" s="174">
        <f>[2]TEC2!L99</f>
        <v>1</v>
      </c>
      <c r="AA99" s="179">
        <f>[2]HdS!I99</f>
        <v>11.5</v>
      </c>
      <c r="AB99" s="174">
        <f>[2]HdS!L99</f>
        <v>1</v>
      </c>
      <c r="AC99" s="180">
        <f>[2]UET23!M99</f>
        <v>11.75</v>
      </c>
      <c r="AD99" s="116">
        <f>[2]UET23!N99</f>
        <v>3</v>
      </c>
      <c r="AE99" s="178">
        <f>[2]UET23!P99</f>
        <v>1</v>
      </c>
      <c r="AF99" s="181">
        <f t="shared" si="6"/>
        <v>9.9967777777777762</v>
      </c>
      <c r="AG99" s="182">
        <f t="shared" si="7"/>
        <v>30</v>
      </c>
      <c r="AH99" s="178">
        <f t="shared" si="4"/>
        <v>1</v>
      </c>
      <c r="AI99" s="37" t="str">
        <f t="shared" si="5"/>
        <v>S2 validé</v>
      </c>
    </row>
    <row r="100" spans="1:35" ht="13.5" customHeight="1">
      <c r="A100" s="172">
        <v>88</v>
      </c>
      <c r="B100" s="125" t="s">
        <v>251</v>
      </c>
      <c r="C100" s="34" t="s">
        <v>249</v>
      </c>
      <c r="D100" s="34" t="s">
        <v>40</v>
      </c>
      <c r="E100" s="127" t="s">
        <v>56</v>
      </c>
      <c r="F100" s="36">
        <v>8.3725000000000005</v>
      </c>
      <c r="G100" s="173">
        <f>[2]Maths2!J100</f>
        <v>7.333333333333333</v>
      </c>
      <c r="H100" s="174">
        <f>[2]Maths2!M100</f>
        <v>1</v>
      </c>
      <c r="I100" s="173">
        <f>[2]Phys2!J100</f>
        <v>5.833333333333333</v>
      </c>
      <c r="J100" s="174">
        <f>[2]Phys2!M100</f>
        <v>1</v>
      </c>
      <c r="K100" s="173">
        <f>[2]Chim2!J100</f>
        <v>6.833333333333333</v>
      </c>
      <c r="L100" s="174">
        <f>[2]Chim2!M100</f>
        <v>1</v>
      </c>
      <c r="M100" s="175">
        <f>[2]UEF21!P100</f>
        <v>6.666666666666667</v>
      </c>
      <c r="N100" s="176">
        <f>[2]UEF21!Q100</f>
        <v>0</v>
      </c>
      <c r="O100" s="177">
        <f>[2]UEF21!S100</f>
        <v>1</v>
      </c>
      <c r="P100" s="173">
        <f>[2]TPPhys2!H100</f>
        <v>12.57</v>
      </c>
      <c r="Q100" s="174">
        <f>[2]TPPhys2!K100</f>
        <v>1</v>
      </c>
      <c r="R100" s="173">
        <f>[2]TPChim2!H100</f>
        <v>10.83</v>
      </c>
      <c r="S100" s="174">
        <f>[2]TPChim2!K100</f>
        <v>1</v>
      </c>
      <c r="T100" s="173">
        <f>[2]Algo!J100</f>
        <v>10.875</v>
      </c>
      <c r="U100" s="174">
        <f>[2]Algo!M100</f>
        <v>1</v>
      </c>
      <c r="V100" s="175">
        <f>[2]UEM22!P100</f>
        <v>11.241666666666667</v>
      </c>
      <c r="W100" s="116">
        <f>[2]UEM22!Q100</f>
        <v>9</v>
      </c>
      <c r="X100" s="178">
        <f>[2]UEM22!S100</f>
        <v>1</v>
      </c>
      <c r="Y100" s="179">
        <f>[2]TEC2!I100</f>
        <v>10</v>
      </c>
      <c r="Z100" s="174">
        <f>[2]TEC2!L100</f>
        <v>1</v>
      </c>
      <c r="AA100" s="179">
        <f>[2]HdS!I100</f>
        <v>10</v>
      </c>
      <c r="AB100" s="174">
        <f>[2]HdS!L100</f>
        <v>1</v>
      </c>
      <c r="AC100" s="180">
        <f>[2]UET23!M100</f>
        <v>10</v>
      </c>
      <c r="AD100" s="116">
        <f>[2]UET23!N100</f>
        <v>3</v>
      </c>
      <c r="AE100" s="178">
        <f>[2]UET23!P100</f>
        <v>1</v>
      </c>
      <c r="AF100" s="181">
        <f t="shared" si="6"/>
        <v>8.3725000000000005</v>
      </c>
      <c r="AG100" s="182">
        <f t="shared" si="7"/>
        <v>12</v>
      </c>
      <c r="AH100" s="178">
        <f t="shared" si="4"/>
        <v>1</v>
      </c>
      <c r="AI100" s="37" t="str">
        <f t="shared" si="5"/>
        <v xml:space="preserve"> </v>
      </c>
    </row>
    <row r="101" spans="1:35" ht="13.5" customHeight="1">
      <c r="A101" s="172">
        <v>89</v>
      </c>
      <c r="B101" s="125">
        <v>123011492</v>
      </c>
      <c r="C101" s="34" t="s">
        <v>252</v>
      </c>
      <c r="D101" s="34" t="s">
        <v>250</v>
      </c>
      <c r="E101" s="118" t="s">
        <v>37</v>
      </c>
      <c r="F101" s="36">
        <v>7.3274999999999997</v>
      </c>
      <c r="G101" s="173">
        <f>[2]Maths2!J101</f>
        <v>10.166666666666666</v>
      </c>
      <c r="H101" s="174">
        <f>[2]Maths2!M101</f>
        <v>1</v>
      </c>
      <c r="I101" s="173">
        <f>[2]Phys2!J101</f>
        <v>6.166666666666667</v>
      </c>
      <c r="J101" s="174">
        <f>[2]Phys2!M101</f>
        <v>2</v>
      </c>
      <c r="K101" s="173">
        <f>[2]Chim2!J101</f>
        <v>3.1666666666666665</v>
      </c>
      <c r="L101" s="174">
        <f>[2]Chim2!M101</f>
        <v>2</v>
      </c>
      <c r="M101" s="175">
        <f>[2]UEF21!P101</f>
        <v>6.5</v>
      </c>
      <c r="N101" s="176">
        <f>[2]UEF21!Q101</f>
        <v>6</v>
      </c>
      <c r="O101" s="177">
        <f>[2]UEF21!S101</f>
        <v>2</v>
      </c>
      <c r="P101" s="173">
        <f>[2]TPPhys2!H101</f>
        <v>10.5</v>
      </c>
      <c r="Q101" s="174">
        <f>[2]TPPhys2!K101</f>
        <v>1</v>
      </c>
      <c r="R101" s="173">
        <f>[2]TPChim2!H101</f>
        <v>15.1</v>
      </c>
      <c r="S101" s="174">
        <f>[2]TPChim2!K101</f>
        <v>1</v>
      </c>
      <c r="T101" s="173">
        <f>[2]Algo!J101</f>
        <v>8.125</v>
      </c>
      <c r="U101" s="174">
        <f>[2]Algo!M101</f>
        <v>1</v>
      </c>
      <c r="V101" s="175">
        <f>[2]UEM22!P101</f>
        <v>10.202777777777778</v>
      </c>
      <c r="W101" s="116">
        <f>[2]UEM22!Q101</f>
        <v>9</v>
      </c>
      <c r="X101" s="178">
        <f>[2]UEM22!S101</f>
        <v>1</v>
      </c>
      <c r="Y101" s="179">
        <f>[2]TEC2!I101</f>
        <v>14</v>
      </c>
      <c r="Z101" s="174">
        <f>[2]TEC2!L101</f>
        <v>1</v>
      </c>
      <c r="AA101" s="179">
        <f>[2]HdS!I101</f>
        <v>8</v>
      </c>
      <c r="AB101" s="174">
        <f>[2]HdS!L101</f>
        <v>1</v>
      </c>
      <c r="AC101" s="180">
        <f>[2]UET23!M101</f>
        <v>10</v>
      </c>
      <c r="AD101" s="116">
        <f>[2]UET23!N101</f>
        <v>3</v>
      </c>
      <c r="AE101" s="178">
        <f>[2]UET23!P101</f>
        <v>1</v>
      </c>
      <c r="AF101" s="181">
        <f t="shared" si="6"/>
        <v>7.9608333333333325</v>
      </c>
      <c r="AG101" s="182">
        <f t="shared" si="7"/>
        <v>18</v>
      </c>
      <c r="AH101" s="178">
        <f t="shared" si="4"/>
        <v>2</v>
      </c>
      <c r="AI101" s="37" t="str">
        <f t="shared" si="5"/>
        <v xml:space="preserve"> </v>
      </c>
    </row>
    <row r="102" spans="1:35" ht="13.5" customHeight="1">
      <c r="A102" s="172">
        <v>90</v>
      </c>
      <c r="B102" s="108" t="s">
        <v>253</v>
      </c>
      <c r="C102" s="34" t="s">
        <v>254</v>
      </c>
      <c r="D102" s="34" t="s">
        <v>174</v>
      </c>
      <c r="E102" s="85" t="s">
        <v>41</v>
      </c>
      <c r="F102" s="36">
        <v>8.5397499999999997</v>
      </c>
      <c r="G102" s="173">
        <f>[2]Maths2!J102</f>
        <v>6.333333333333333</v>
      </c>
      <c r="H102" s="174">
        <f>[2]Maths2!M102</f>
        <v>2</v>
      </c>
      <c r="I102" s="173">
        <f>[2]Phys2!J102</f>
        <v>10</v>
      </c>
      <c r="J102" s="174">
        <f>[2]Phys2!M102</f>
        <v>2</v>
      </c>
      <c r="K102" s="173">
        <f>[2]Chim2!J102</f>
        <v>10.003333333333334</v>
      </c>
      <c r="L102" s="174">
        <f>[2]Chim2!M102</f>
        <v>1</v>
      </c>
      <c r="M102" s="175">
        <f>[2]UEF21!P102</f>
        <v>8.7788888888888881</v>
      </c>
      <c r="N102" s="176">
        <f>[2]UEF21!Q102</f>
        <v>12</v>
      </c>
      <c r="O102" s="177">
        <f>[2]UEF21!S102</f>
        <v>2</v>
      </c>
      <c r="P102" s="173">
        <f>[2]TPPhys2!H102</f>
        <v>10</v>
      </c>
      <c r="Q102" s="174">
        <f>[2]TPPhys2!K102</f>
        <v>1</v>
      </c>
      <c r="R102" s="173">
        <f>[2]TPChim2!H102</f>
        <v>10.08</v>
      </c>
      <c r="S102" s="174">
        <f>[2]TPChim2!K102</f>
        <v>1</v>
      </c>
      <c r="T102" s="173">
        <f>[2]Algo!J102</f>
        <v>10.002500000000001</v>
      </c>
      <c r="U102" s="174">
        <f>[2]Algo!M102</f>
        <v>1</v>
      </c>
      <c r="V102" s="175">
        <f>[2]UEM22!P102</f>
        <v>10.019166666666667</v>
      </c>
      <c r="W102" s="116">
        <f>[2]UEM22!Q102</f>
        <v>9</v>
      </c>
      <c r="X102" s="178">
        <f>[2]UEM22!S102</f>
        <v>1</v>
      </c>
      <c r="Y102" s="179">
        <f>[2]TEC2!I102</f>
        <v>10</v>
      </c>
      <c r="Z102" s="174">
        <f>[2]TEC2!L102</f>
        <v>1</v>
      </c>
      <c r="AA102" s="179">
        <f>[2]HdS!I102</f>
        <v>12</v>
      </c>
      <c r="AB102" s="174">
        <f>[2]HdS!L102</f>
        <v>1</v>
      </c>
      <c r="AC102" s="180">
        <f>[2]UET23!M102</f>
        <v>11.333333333333334</v>
      </c>
      <c r="AD102" s="116">
        <f>[2]UET23!N102</f>
        <v>3</v>
      </c>
      <c r="AE102" s="178">
        <f>[2]UET23!P102</f>
        <v>1</v>
      </c>
      <c r="AF102" s="181">
        <f t="shared" si="6"/>
        <v>9.4064166666666669</v>
      </c>
      <c r="AG102" s="182">
        <f t="shared" si="7"/>
        <v>24</v>
      </c>
      <c r="AH102" s="178">
        <f t="shared" si="4"/>
        <v>2</v>
      </c>
      <c r="AI102" s="37" t="str">
        <f t="shared" si="5"/>
        <v xml:space="preserve"> </v>
      </c>
    </row>
    <row r="103" spans="1:35" ht="13.5" customHeight="1">
      <c r="A103" s="172">
        <v>91</v>
      </c>
      <c r="B103" s="188" t="s">
        <v>255</v>
      </c>
      <c r="C103" s="189" t="s">
        <v>256</v>
      </c>
      <c r="D103" s="189" t="s">
        <v>257</v>
      </c>
      <c r="E103" s="118" t="s">
        <v>258</v>
      </c>
      <c r="F103" s="36">
        <v>9.8440000000000012</v>
      </c>
      <c r="G103" s="173">
        <f>[2]Maths2!J103</f>
        <v>10</v>
      </c>
      <c r="H103" s="174">
        <f>[2]Maths2!M103</f>
        <v>1</v>
      </c>
      <c r="I103" s="173">
        <f>[2]Phys2!J103</f>
        <v>6.95</v>
      </c>
      <c r="J103" s="174">
        <f>[2]Phys2!M103</f>
        <v>2</v>
      </c>
      <c r="K103" s="173">
        <f>[2]Chim2!J103</f>
        <v>10</v>
      </c>
      <c r="L103" s="174">
        <f>[2]Chim2!M103</f>
        <v>1</v>
      </c>
      <c r="M103" s="175">
        <f>[2]UEF21!P103</f>
        <v>8.9833333333333325</v>
      </c>
      <c r="N103" s="176">
        <f>[2]UEF21!Q103</f>
        <v>12</v>
      </c>
      <c r="O103" s="177">
        <f>[2]UEF21!S103</f>
        <v>2</v>
      </c>
      <c r="P103" s="173">
        <f>[2]TPPhys2!H103</f>
        <v>11</v>
      </c>
      <c r="Q103" s="174">
        <f>[2]TPPhys2!K103</f>
        <v>1</v>
      </c>
      <c r="R103" s="173">
        <f>[2]TPChim2!H103</f>
        <v>14.16</v>
      </c>
      <c r="S103" s="174">
        <f>[2]TPChim2!K103</f>
        <v>1</v>
      </c>
      <c r="T103" s="173">
        <f>[2]Algo!J103</f>
        <v>10</v>
      </c>
      <c r="U103" s="174">
        <f>[2]Algo!M103</f>
        <v>1</v>
      </c>
      <c r="V103" s="175">
        <f>[2]UEM22!P103</f>
        <v>11.146666666666667</v>
      </c>
      <c r="W103" s="116">
        <f>[2]UEM22!Q103</f>
        <v>9</v>
      </c>
      <c r="X103" s="178">
        <f>[2]UEM22!S103</f>
        <v>1</v>
      </c>
      <c r="Y103" s="179">
        <f>[2]TEC2!I103</f>
        <v>14</v>
      </c>
      <c r="Z103" s="174">
        <f>[2]TEC2!L103</f>
        <v>1</v>
      </c>
      <c r="AA103" s="179">
        <f>[2]HdS!I103</f>
        <v>12</v>
      </c>
      <c r="AB103" s="174">
        <f>[2]HdS!L103</f>
        <v>1</v>
      </c>
      <c r="AC103" s="180">
        <f>[2]UET23!M103</f>
        <v>12.666666666666666</v>
      </c>
      <c r="AD103" s="116">
        <f>[2]UET23!N103</f>
        <v>3</v>
      </c>
      <c r="AE103" s="178">
        <f>[2]UET23!P103</f>
        <v>1</v>
      </c>
      <c r="AF103" s="181">
        <f t="shared" si="6"/>
        <v>10.000666666666666</v>
      </c>
      <c r="AG103" s="182">
        <f t="shared" si="7"/>
        <v>30</v>
      </c>
      <c r="AH103" s="178">
        <f t="shared" si="4"/>
        <v>2</v>
      </c>
      <c r="AI103" s="37" t="str">
        <f t="shared" si="5"/>
        <v>S2 validé</v>
      </c>
    </row>
    <row r="104" spans="1:35" ht="13.5" customHeight="1">
      <c r="A104" s="172">
        <v>92</v>
      </c>
      <c r="B104" s="125">
        <v>123012551</v>
      </c>
      <c r="C104" s="34" t="s">
        <v>259</v>
      </c>
      <c r="D104" s="34" t="s">
        <v>260</v>
      </c>
      <c r="E104" s="122" t="s">
        <v>85</v>
      </c>
      <c r="F104" s="36">
        <v>7.7682333333333329</v>
      </c>
      <c r="G104" s="173">
        <f>[2]Maths2!J104</f>
        <v>10</v>
      </c>
      <c r="H104" s="174">
        <f>[2]Maths2!M104</f>
        <v>2</v>
      </c>
      <c r="I104" s="173">
        <f>[2]Phys2!J104</f>
        <v>10</v>
      </c>
      <c r="J104" s="174">
        <f>[2]Phys2!M104</f>
        <v>2</v>
      </c>
      <c r="K104" s="173">
        <f>[2]Chim2!J104</f>
        <v>7.15</v>
      </c>
      <c r="L104" s="174">
        <f>[2]Chim2!M104</f>
        <v>2</v>
      </c>
      <c r="M104" s="175">
        <f>[2]UEF21!P104</f>
        <v>9.0499999999999989</v>
      </c>
      <c r="N104" s="176">
        <f>[2]UEF21!Q104</f>
        <v>12</v>
      </c>
      <c r="O104" s="177">
        <f>[2]UEF21!S104</f>
        <v>2</v>
      </c>
      <c r="P104" s="173">
        <f>[2]TPPhys2!H104</f>
        <v>11.17</v>
      </c>
      <c r="Q104" s="174">
        <f>[2]TPPhys2!K104</f>
        <v>1</v>
      </c>
      <c r="R104" s="173">
        <f>[2]TPChim2!H104</f>
        <v>14.916</v>
      </c>
      <c r="S104" s="174">
        <f>[2]TPChim2!K104</f>
        <v>1</v>
      </c>
      <c r="T104" s="173">
        <f>[2]Algo!J104</f>
        <v>8.375</v>
      </c>
      <c r="U104" s="174">
        <f>[2]Algo!M104</f>
        <v>1</v>
      </c>
      <c r="V104" s="175">
        <f>[2]UEM22!P104</f>
        <v>10.449666666666666</v>
      </c>
      <c r="W104" s="116">
        <f>[2]UEM22!Q104</f>
        <v>9</v>
      </c>
      <c r="X104" s="178">
        <f>[2]UEM22!S104</f>
        <v>1</v>
      </c>
      <c r="Y104" s="179">
        <f>[2]TEC2!I104</f>
        <v>15</v>
      </c>
      <c r="Z104" s="174">
        <f>[2]TEC2!L104</f>
        <v>1</v>
      </c>
      <c r="AA104" s="179">
        <f>[2]HdS!I104</f>
        <v>14</v>
      </c>
      <c r="AB104" s="174">
        <f>[2]HdS!L104</f>
        <v>1</v>
      </c>
      <c r="AC104" s="180">
        <f>[2]UET23!M104</f>
        <v>14.333333333333334</v>
      </c>
      <c r="AD104" s="116">
        <f>[2]UET23!N104</f>
        <v>3</v>
      </c>
      <c r="AE104" s="178">
        <f>[2]UET23!P104</f>
        <v>1</v>
      </c>
      <c r="AF104" s="181">
        <f t="shared" si="6"/>
        <v>9.9982333333333333</v>
      </c>
      <c r="AG104" s="182">
        <f t="shared" si="7"/>
        <v>30</v>
      </c>
      <c r="AH104" s="178">
        <f t="shared" si="4"/>
        <v>2</v>
      </c>
      <c r="AI104" s="37" t="str">
        <f t="shared" si="5"/>
        <v>S2 validé</v>
      </c>
    </row>
    <row r="105" spans="1:35" ht="13.5" customHeight="1">
      <c r="A105" s="172">
        <v>93</v>
      </c>
      <c r="B105" s="108">
        <v>123012546</v>
      </c>
      <c r="C105" s="34" t="s">
        <v>261</v>
      </c>
      <c r="D105" s="34" t="s">
        <v>262</v>
      </c>
      <c r="E105" s="127" t="s">
        <v>56</v>
      </c>
      <c r="F105" s="36">
        <v>9.3898333333333319</v>
      </c>
      <c r="G105" s="173">
        <f>[2]Maths2!J105</f>
        <v>10.333333333333334</v>
      </c>
      <c r="H105" s="174">
        <f>[2]Maths2!M105</f>
        <v>1</v>
      </c>
      <c r="I105" s="173">
        <f>[2]Phys2!J105</f>
        <v>6.666666666666667</v>
      </c>
      <c r="J105" s="174">
        <f>[2]Phys2!M105</f>
        <v>1</v>
      </c>
      <c r="K105" s="173">
        <f>[2]Chim2!J105</f>
        <v>8.1666666666666661</v>
      </c>
      <c r="L105" s="174">
        <f>[2]Chim2!M105</f>
        <v>1</v>
      </c>
      <c r="M105" s="175">
        <f>[2]UEF21!P105</f>
        <v>8.3888888888888875</v>
      </c>
      <c r="N105" s="176">
        <f>[2]UEF21!Q105</f>
        <v>6</v>
      </c>
      <c r="O105" s="177">
        <f>[2]UEF21!S105</f>
        <v>1</v>
      </c>
      <c r="P105" s="173">
        <f>[2]TPPhys2!H105</f>
        <v>11</v>
      </c>
      <c r="Q105" s="174">
        <f>[2]TPPhys2!K105</f>
        <v>1</v>
      </c>
      <c r="R105" s="173">
        <f>[2]TPChim2!H105</f>
        <v>13.16</v>
      </c>
      <c r="S105" s="174">
        <f>[2]TPChim2!K105</f>
        <v>1</v>
      </c>
      <c r="T105" s="173">
        <f>[2]Algo!J105</f>
        <v>9.625</v>
      </c>
      <c r="U105" s="174">
        <f>[2]Algo!M105</f>
        <v>1</v>
      </c>
      <c r="V105" s="175">
        <f>[2]UEM22!P105</f>
        <v>10.716111111111111</v>
      </c>
      <c r="W105" s="116">
        <f>[2]UEM22!Q105</f>
        <v>9</v>
      </c>
      <c r="X105" s="178">
        <f>[2]UEM22!S105</f>
        <v>1</v>
      </c>
      <c r="Y105" s="179">
        <f>[2]TEC2!I105</f>
        <v>12.25</v>
      </c>
      <c r="Z105" s="174">
        <f>[2]TEC2!L105</f>
        <v>1</v>
      </c>
      <c r="AA105" s="179">
        <f>[2]HdS!I105</f>
        <v>12</v>
      </c>
      <c r="AB105" s="174">
        <f>[2]HdS!L105</f>
        <v>1</v>
      </c>
      <c r="AC105" s="180">
        <f>[2]UET23!M105</f>
        <v>12.083333333333334</v>
      </c>
      <c r="AD105" s="116">
        <f>[2]UET23!N105</f>
        <v>3</v>
      </c>
      <c r="AE105" s="178">
        <f>[2]UET23!P105</f>
        <v>1</v>
      </c>
      <c r="AF105" s="181">
        <f t="shared" si="6"/>
        <v>9.4564999999999984</v>
      </c>
      <c r="AG105" s="182">
        <f t="shared" si="7"/>
        <v>18</v>
      </c>
      <c r="AH105" s="178">
        <f t="shared" si="4"/>
        <v>1</v>
      </c>
      <c r="AI105" s="37" t="str">
        <f t="shared" si="5"/>
        <v xml:space="preserve"> </v>
      </c>
    </row>
    <row r="106" spans="1:35" ht="13.5" customHeight="1">
      <c r="A106" s="172">
        <v>94</v>
      </c>
      <c r="B106" s="125" t="s">
        <v>263</v>
      </c>
      <c r="C106" s="34" t="s">
        <v>264</v>
      </c>
      <c r="D106" s="34" t="s">
        <v>265</v>
      </c>
      <c r="E106" s="122" t="s">
        <v>49</v>
      </c>
      <c r="F106" s="36">
        <v>8.2934999999999999</v>
      </c>
      <c r="G106" s="173">
        <f>[2]Maths2!J106</f>
        <v>6</v>
      </c>
      <c r="H106" s="174">
        <f>[2]Maths2!M106</f>
        <v>1</v>
      </c>
      <c r="I106" s="173">
        <f>[2]Phys2!J106</f>
        <v>3.5</v>
      </c>
      <c r="J106" s="174">
        <f>[2]Phys2!M106</f>
        <v>1</v>
      </c>
      <c r="K106" s="173">
        <f>[2]Chim2!J106</f>
        <v>10</v>
      </c>
      <c r="L106" s="174">
        <f>[2]Chim2!M106</f>
        <v>1</v>
      </c>
      <c r="M106" s="175">
        <f>[2]UEF21!P106</f>
        <v>6.5</v>
      </c>
      <c r="N106" s="176">
        <f>[2]UEF21!Q106</f>
        <v>6</v>
      </c>
      <c r="O106" s="177">
        <f>[2]UEF21!S106</f>
        <v>1</v>
      </c>
      <c r="P106" s="173">
        <f>[2]TPPhys2!H106</f>
        <v>10.17</v>
      </c>
      <c r="Q106" s="174">
        <f>[2]TPPhys2!K106</f>
        <v>1</v>
      </c>
      <c r="R106" s="173">
        <f>[2]TPChim2!H106</f>
        <v>11.67</v>
      </c>
      <c r="S106" s="174">
        <f>[2]TPChim2!K106</f>
        <v>1</v>
      </c>
      <c r="T106" s="173">
        <f>[2]Algo!J106</f>
        <v>11.625</v>
      </c>
      <c r="U106" s="174">
        <f>[2]Algo!M106</f>
        <v>1</v>
      </c>
      <c r="V106" s="175">
        <f>[2]UEM22!P106</f>
        <v>11.311666666666667</v>
      </c>
      <c r="W106" s="116">
        <f>[2]UEM22!Q106</f>
        <v>9</v>
      </c>
      <c r="X106" s="178">
        <f>[2]UEM22!S106</f>
        <v>1</v>
      </c>
      <c r="Y106" s="179">
        <f>[2]TEC2!I106</f>
        <v>8</v>
      </c>
      <c r="Z106" s="174">
        <f>[2]TEC2!L106</f>
        <v>1</v>
      </c>
      <c r="AA106" s="179">
        <f>[2]HdS!I106</f>
        <v>11</v>
      </c>
      <c r="AB106" s="174">
        <f>[2]HdS!L106</f>
        <v>1</v>
      </c>
      <c r="AC106" s="180">
        <f>[2]UET23!M106</f>
        <v>10</v>
      </c>
      <c r="AD106" s="116">
        <f>[2]UET23!N106</f>
        <v>3</v>
      </c>
      <c r="AE106" s="178">
        <f>[2]UET23!P106</f>
        <v>1</v>
      </c>
      <c r="AF106" s="181">
        <f t="shared" si="6"/>
        <v>8.2934999999999999</v>
      </c>
      <c r="AG106" s="182">
        <f t="shared" si="7"/>
        <v>18</v>
      </c>
      <c r="AH106" s="178">
        <f t="shared" si="4"/>
        <v>1</v>
      </c>
      <c r="AI106" s="37" t="str">
        <f t="shared" si="5"/>
        <v xml:space="preserve"> </v>
      </c>
    </row>
    <row r="107" spans="1:35" ht="13.5" customHeight="1">
      <c r="A107" s="172">
        <v>95</v>
      </c>
      <c r="B107" s="125" t="s">
        <v>266</v>
      </c>
      <c r="C107" s="34" t="s">
        <v>267</v>
      </c>
      <c r="D107" s="34" t="s">
        <v>268</v>
      </c>
      <c r="E107" s="85" t="s">
        <v>41</v>
      </c>
      <c r="F107" s="36">
        <v>10.089777777777778</v>
      </c>
      <c r="G107" s="173">
        <f>[2]Maths2!J107</f>
        <v>10</v>
      </c>
      <c r="H107" s="174">
        <f>[2]Maths2!M107</f>
        <v>1</v>
      </c>
      <c r="I107" s="173">
        <f>[2]Phys2!J107</f>
        <v>9.4</v>
      </c>
      <c r="J107" s="174">
        <f>[2]Phys2!M107</f>
        <v>1</v>
      </c>
      <c r="K107" s="173">
        <f>[2]Chim2!J107</f>
        <v>10.6</v>
      </c>
      <c r="L107" s="174">
        <f>[2]Chim2!M107</f>
        <v>1</v>
      </c>
      <c r="M107" s="175">
        <f>[2]UEF21!P107</f>
        <v>10</v>
      </c>
      <c r="N107" s="176">
        <f>[2]UEF21!Q107</f>
        <v>18</v>
      </c>
      <c r="O107" s="177">
        <f>[2]UEF21!S107</f>
        <v>1</v>
      </c>
      <c r="P107" s="173">
        <f>[2]TPPhys2!H107</f>
        <v>12.879999999999999</v>
      </c>
      <c r="Q107" s="174">
        <f>[2]TPPhys2!K107</f>
        <v>1</v>
      </c>
      <c r="R107" s="173">
        <f>[2]TPChim2!H107</f>
        <v>10.666666666666668</v>
      </c>
      <c r="S107" s="174">
        <f>[2]TPChim2!K107</f>
        <v>1</v>
      </c>
      <c r="T107" s="173">
        <f>[2]Algo!J107</f>
        <v>10.75</v>
      </c>
      <c r="U107" s="174">
        <f>[2]Algo!M107</f>
        <v>1</v>
      </c>
      <c r="V107" s="175">
        <f>[2]UEM22!P107</f>
        <v>11.204814814814815</v>
      </c>
      <c r="W107" s="116">
        <f>[2]UEM22!Q107</f>
        <v>9</v>
      </c>
      <c r="X107" s="178">
        <f>[2]UEM22!S107</f>
        <v>1</v>
      </c>
      <c r="Y107" s="179">
        <f>[2]TEC2!I107</f>
        <v>9.25</v>
      </c>
      <c r="Z107" s="174">
        <f>[2]TEC2!L107</f>
        <v>1</v>
      </c>
      <c r="AA107" s="179">
        <f>[2]HdS!I107</f>
        <v>11</v>
      </c>
      <c r="AB107" s="174">
        <f>[2]HdS!L107</f>
        <v>1</v>
      </c>
      <c r="AC107" s="180">
        <f>[2]UET23!M107</f>
        <v>10.416666666666666</v>
      </c>
      <c r="AD107" s="116">
        <f>[2]UET23!N107</f>
        <v>3</v>
      </c>
      <c r="AE107" s="178">
        <f>[2]UET23!P107</f>
        <v>1</v>
      </c>
      <c r="AF107" s="181">
        <f t="shared" si="6"/>
        <v>10.403111111111112</v>
      </c>
      <c r="AG107" s="182">
        <f t="shared" si="7"/>
        <v>30</v>
      </c>
      <c r="AH107" s="178">
        <f t="shared" si="4"/>
        <v>1</v>
      </c>
      <c r="AI107" s="37" t="s">
        <v>269</v>
      </c>
    </row>
    <row r="108" spans="1:35" ht="13.5" customHeight="1">
      <c r="A108" s="172">
        <v>96</v>
      </c>
      <c r="B108" s="108" t="s">
        <v>270</v>
      </c>
      <c r="C108" s="34" t="s">
        <v>271</v>
      </c>
      <c r="D108" s="34" t="s">
        <v>272</v>
      </c>
      <c r="E108" s="35" t="s">
        <v>33</v>
      </c>
      <c r="F108" s="36">
        <v>7.5303333333333331</v>
      </c>
      <c r="G108" s="173">
        <f>[2]Maths2!J108</f>
        <v>6.666666666666667</v>
      </c>
      <c r="H108" s="174">
        <f>[2]Maths2!M108</f>
        <v>2</v>
      </c>
      <c r="I108" s="173">
        <f>[2]Phys2!J108</f>
        <v>5</v>
      </c>
      <c r="J108" s="174">
        <f>[2]Phys2!M108</f>
        <v>2</v>
      </c>
      <c r="K108" s="173">
        <f>[2]Chim2!J108</f>
        <v>6.083333333333333</v>
      </c>
      <c r="L108" s="174">
        <f>[2]Chim2!M108</f>
        <v>2</v>
      </c>
      <c r="M108" s="175">
        <f>[2]UEF21!P108</f>
        <v>5.916666666666667</v>
      </c>
      <c r="N108" s="176">
        <f>[2]UEF21!Q108</f>
        <v>0</v>
      </c>
      <c r="O108" s="177">
        <f>[2]UEF21!S108</f>
        <v>2</v>
      </c>
      <c r="P108" s="173">
        <f>[2]TPPhys2!H108</f>
        <v>10.33</v>
      </c>
      <c r="Q108" s="174">
        <f>[2]TPPhys2!K108</f>
        <v>1</v>
      </c>
      <c r="R108" s="173">
        <f>[2]TPChim2!H108</f>
        <v>14</v>
      </c>
      <c r="S108" s="174">
        <f>[2]TPChim2!K108</f>
        <v>1</v>
      </c>
      <c r="T108" s="173">
        <f>[2]Algo!J108</f>
        <v>10.75</v>
      </c>
      <c r="U108" s="174">
        <f>[2]Algo!M108</f>
        <v>1</v>
      </c>
      <c r="V108" s="175">
        <f>[2]UEM22!P108</f>
        <v>11.378888888888888</v>
      </c>
      <c r="W108" s="116">
        <f>[2]UEM22!Q108</f>
        <v>9</v>
      </c>
      <c r="X108" s="178">
        <f>[2]UEM22!S108</f>
        <v>1</v>
      </c>
      <c r="Y108" s="179">
        <f>[2]TEC2!I108</f>
        <v>10</v>
      </c>
      <c r="Z108" s="174">
        <f>[2]TEC2!L108</f>
        <v>1</v>
      </c>
      <c r="AA108" s="179">
        <f>[2]HdS!I108</f>
        <v>10</v>
      </c>
      <c r="AB108" s="174">
        <f>[2]HdS!L108</f>
        <v>1</v>
      </c>
      <c r="AC108" s="180">
        <f>[2]UET23!M108</f>
        <v>10</v>
      </c>
      <c r="AD108" s="116">
        <f>[2]UET23!N108</f>
        <v>3</v>
      </c>
      <c r="AE108" s="178">
        <f>[2]UET23!P108</f>
        <v>1</v>
      </c>
      <c r="AF108" s="181">
        <f t="shared" si="6"/>
        <v>7.9636666666666667</v>
      </c>
      <c r="AG108" s="182">
        <f t="shared" si="7"/>
        <v>12</v>
      </c>
      <c r="AH108" s="178">
        <f t="shared" si="4"/>
        <v>2</v>
      </c>
      <c r="AI108" s="37" t="str">
        <f t="shared" si="5"/>
        <v xml:space="preserve"> </v>
      </c>
    </row>
    <row r="109" spans="1:35" ht="13.5" customHeight="1">
      <c r="A109" s="172">
        <v>97</v>
      </c>
      <c r="B109" s="132" t="s">
        <v>273</v>
      </c>
      <c r="C109" s="34" t="s">
        <v>274</v>
      </c>
      <c r="D109" s="34" t="s">
        <v>275</v>
      </c>
      <c r="E109" s="122" t="s">
        <v>49</v>
      </c>
      <c r="F109" s="36">
        <v>8.6479444444444447</v>
      </c>
      <c r="G109" s="173">
        <f>[2]Maths2!J109</f>
        <v>7.666666666666667</v>
      </c>
      <c r="H109" s="174">
        <f>[2]Maths2!M109</f>
        <v>1</v>
      </c>
      <c r="I109" s="173">
        <f>[2]Phys2!J109</f>
        <v>3.8333333333333335</v>
      </c>
      <c r="J109" s="174">
        <f>[2]Phys2!M109</f>
        <v>1</v>
      </c>
      <c r="K109" s="173">
        <f>[2]Chim2!J109</f>
        <v>11.332222222222223</v>
      </c>
      <c r="L109" s="174">
        <f>[2]Chim2!M109</f>
        <v>1</v>
      </c>
      <c r="M109" s="175">
        <f>[2]UEF21!P109</f>
        <v>7.6107407407407406</v>
      </c>
      <c r="N109" s="176">
        <f>[2]UEF21!Q109</f>
        <v>6</v>
      </c>
      <c r="O109" s="177">
        <f>[2]UEF21!S109</f>
        <v>1</v>
      </c>
      <c r="P109" s="173">
        <f>[2]TPPhys2!H109</f>
        <v>10.83</v>
      </c>
      <c r="Q109" s="174">
        <f>[2]TPPhys2!K109</f>
        <v>1</v>
      </c>
      <c r="R109" s="173">
        <f>[2]TPChim2!H109</f>
        <v>10.08</v>
      </c>
      <c r="S109" s="174">
        <f>[2]TPChim2!K109</f>
        <v>1</v>
      </c>
      <c r="T109" s="173">
        <f>[2]Algo!J109</f>
        <v>10.125</v>
      </c>
      <c r="U109" s="174">
        <f>[2]Algo!M109</f>
        <v>1</v>
      </c>
      <c r="V109" s="175">
        <f>[2]UEM22!P109</f>
        <v>10.271666666666667</v>
      </c>
      <c r="W109" s="116">
        <f>[2]UEM22!Q109</f>
        <v>9</v>
      </c>
      <c r="X109" s="178">
        <f>[2]UEM22!S109</f>
        <v>1</v>
      </c>
      <c r="Y109" s="179">
        <f>[2]TEC2!I109</f>
        <v>10</v>
      </c>
      <c r="Z109" s="174">
        <f>[2]TEC2!L109</f>
        <v>1</v>
      </c>
      <c r="AA109" s="179">
        <f>[2]HdS!I109</f>
        <v>10</v>
      </c>
      <c r="AB109" s="174">
        <f>[2]HdS!L109</f>
        <v>1</v>
      </c>
      <c r="AC109" s="180">
        <f>[2]UET23!M109</f>
        <v>10</v>
      </c>
      <c r="AD109" s="116">
        <f>[2]UET23!N109</f>
        <v>3</v>
      </c>
      <c r="AE109" s="178">
        <f>[2]UET23!P109</f>
        <v>1</v>
      </c>
      <c r="AF109" s="181">
        <f t="shared" si="6"/>
        <v>8.6479444444444447</v>
      </c>
      <c r="AG109" s="182">
        <f t="shared" si="7"/>
        <v>18</v>
      </c>
      <c r="AH109" s="178">
        <f t="shared" si="4"/>
        <v>1</v>
      </c>
      <c r="AI109" s="37" t="str">
        <f t="shared" si="5"/>
        <v xml:space="preserve"> </v>
      </c>
    </row>
    <row r="110" spans="1:35" ht="13.5" customHeight="1">
      <c r="A110" s="172">
        <v>98</v>
      </c>
      <c r="B110" s="108" t="s">
        <v>276</v>
      </c>
      <c r="C110" s="34" t="s">
        <v>277</v>
      </c>
      <c r="D110" s="34" t="s">
        <v>278</v>
      </c>
      <c r="E110" s="85" t="s">
        <v>41</v>
      </c>
      <c r="F110" s="36">
        <v>8.4939999999999998</v>
      </c>
      <c r="G110" s="173">
        <f>[2]Maths2!J110</f>
        <v>10</v>
      </c>
      <c r="H110" s="174">
        <f>[2]Maths2!M110</f>
        <v>2</v>
      </c>
      <c r="I110" s="173">
        <f>[2]Phys2!J110</f>
        <v>10</v>
      </c>
      <c r="J110" s="174">
        <f>[2]Phys2!M110</f>
        <v>2</v>
      </c>
      <c r="K110" s="173">
        <f>[2]Chim2!J110</f>
        <v>9.75</v>
      </c>
      <c r="L110" s="174">
        <f>[2]Chim2!M110</f>
        <v>2</v>
      </c>
      <c r="M110" s="175">
        <f>[2]UEF21!P110</f>
        <v>9.9166666666666661</v>
      </c>
      <c r="N110" s="176">
        <f>[2]UEF21!Q110</f>
        <v>12</v>
      </c>
      <c r="O110" s="177">
        <f>[2]UEF21!S110</f>
        <v>2</v>
      </c>
      <c r="P110" s="173">
        <f>[2]TPPhys2!H110</f>
        <v>10.16</v>
      </c>
      <c r="Q110" s="174">
        <f>[2]TPPhys2!K110</f>
        <v>1</v>
      </c>
      <c r="R110" s="173">
        <f>[2]TPChim2!H110</f>
        <v>16</v>
      </c>
      <c r="S110" s="174">
        <f>[2]TPChim2!K110</f>
        <v>1</v>
      </c>
      <c r="T110" s="173">
        <f>[2]Algo!J110</f>
        <v>8.5</v>
      </c>
      <c r="U110" s="174">
        <f>[2]Algo!M110</f>
        <v>1</v>
      </c>
      <c r="V110" s="175">
        <f>[2]UEM22!P110</f>
        <v>10.535555555555554</v>
      </c>
      <c r="W110" s="116">
        <f>[2]UEM22!Q110</f>
        <v>9</v>
      </c>
      <c r="X110" s="178">
        <f>[2]UEM22!S110</f>
        <v>1</v>
      </c>
      <c r="Y110" s="179">
        <f>[2]TEC2!I110</f>
        <v>12</v>
      </c>
      <c r="Z110" s="174">
        <f>[2]TEC2!L110</f>
        <v>1</v>
      </c>
      <c r="AA110" s="179">
        <f>[2]HdS!I110</f>
        <v>13</v>
      </c>
      <c r="AB110" s="174">
        <f>[2]HdS!L110</f>
        <v>1</v>
      </c>
      <c r="AC110" s="180">
        <f>[2]UET23!M110</f>
        <v>12.666666666666666</v>
      </c>
      <c r="AD110" s="116">
        <f>[2]UET23!N110</f>
        <v>3</v>
      </c>
      <c r="AE110" s="178">
        <f>[2]UET23!P110</f>
        <v>1</v>
      </c>
      <c r="AF110" s="181">
        <f t="shared" si="6"/>
        <v>10.377333333333333</v>
      </c>
      <c r="AG110" s="182">
        <f t="shared" si="7"/>
        <v>30</v>
      </c>
      <c r="AH110" s="178">
        <f t="shared" si="4"/>
        <v>2</v>
      </c>
      <c r="AI110" s="37" t="str">
        <f t="shared" si="5"/>
        <v>S2 validé</v>
      </c>
    </row>
    <row r="111" spans="1:35" ht="13.5" customHeight="1">
      <c r="A111" s="172">
        <v>99</v>
      </c>
      <c r="B111" s="195" t="s">
        <v>279</v>
      </c>
      <c r="C111" s="42" t="s">
        <v>280</v>
      </c>
      <c r="D111" s="42" t="s">
        <v>281</v>
      </c>
      <c r="E111" s="118" t="s">
        <v>37</v>
      </c>
      <c r="F111" s="36">
        <v>8.5157500000000006</v>
      </c>
      <c r="G111" s="173">
        <f>[2]Maths2!J111</f>
        <v>3.8333333333333335</v>
      </c>
      <c r="H111" s="174">
        <f>[2]Maths2!M111</f>
        <v>1</v>
      </c>
      <c r="I111" s="173">
        <f>[2]Phys2!J111</f>
        <v>4.666666666666667</v>
      </c>
      <c r="J111" s="174">
        <f>[2]Phys2!M111</f>
        <v>1</v>
      </c>
      <c r="K111" s="173">
        <f>[2]Chim2!J111</f>
        <v>12.416666666666666</v>
      </c>
      <c r="L111" s="174">
        <f>[2]Chim2!M111</f>
        <v>1</v>
      </c>
      <c r="M111" s="175">
        <f>[2]UEF21!P111</f>
        <v>6.9722222222222223</v>
      </c>
      <c r="N111" s="176">
        <f>[2]UEF21!Q111</f>
        <v>6</v>
      </c>
      <c r="O111" s="177">
        <f>[2]UEF21!S111</f>
        <v>1</v>
      </c>
      <c r="P111" s="173">
        <f>[2]TPPhys2!H111</f>
        <v>12.08</v>
      </c>
      <c r="Q111" s="174">
        <f>[2]TPPhys2!K111</f>
        <v>1</v>
      </c>
      <c r="R111" s="173">
        <f>[2]TPChim2!H111</f>
        <v>13.5</v>
      </c>
      <c r="S111" s="174">
        <f>[2]TPChim2!K111</f>
        <v>1</v>
      </c>
      <c r="T111" s="173">
        <f>[2]Algo!J111</f>
        <v>8.5625</v>
      </c>
      <c r="U111" s="174">
        <f>[2]Algo!M111</f>
        <v>1</v>
      </c>
      <c r="V111" s="175">
        <f>[2]UEM22!P111</f>
        <v>10.441388888888888</v>
      </c>
      <c r="W111" s="116">
        <f>[2]UEM22!Q111</f>
        <v>9</v>
      </c>
      <c r="X111" s="178">
        <f>[2]UEM22!S111</f>
        <v>1</v>
      </c>
      <c r="Y111" s="179">
        <f>[2]TEC2!I111</f>
        <v>14</v>
      </c>
      <c r="Z111" s="174">
        <f>[2]TEC2!L111</f>
        <v>1</v>
      </c>
      <c r="AA111" s="179">
        <f>[2]HdS!I111</f>
        <v>11</v>
      </c>
      <c r="AB111" s="174">
        <f>[2]HdS!L111</f>
        <v>1</v>
      </c>
      <c r="AC111" s="180">
        <f>[2]UET23!M111</f>
        <v>12</v>
      </c>
      <c r="AD111" s="116">
        <f>[2]UET23!N111</f>
        <v>3</v>
      </c>
      <c r="AE111" s="178">
        <f>[2]UET23!P111</f>
        <v>1</v>
      </c>
      <c r="AF111" s="181">
        <f t="shared" si="6"/>
        <v>8.5157500000000006</v>
      </c>
      <c r="AG111" s="182">
        <f t="shared" si="7"/>
        <v>18</v>
      </c>
      <c r="AH111" s="178">
        <f t="shared" si="4"/>
        <v>1</v>
      </c>
      <c r="AI111" s="37" t="str">
        <f t="shared" si="5"/>
        <v xml:space="preserve"> </v>
      </c>
    </row>
    <row r="112" spans="1:35" ht="13.5" customHeight="1">
      <c r="A112" s="172">
        <v>100</v>
      </c>
      <c r="B112" s="125">
        <v>123012548</v>
      </c>
      <c r="C112" s="34" t="s">
        <v>282</v>
      </c>
      <c r="D112" s="34" t="s">
        <v>283</v>
      </c>
      <c r="E112" s="85" t="s">
        <v>41</v>
      </c>
      <c r="F112" s="36">
        <v>9.6928333333333327</v>
      </c>
      <c r="G112" s="173">
        <f>[2]Maths2!J112</f>
        <v>10.5</v>
      </c>
      <c r="H112" s="174">
        <f>[2]Maths2!M112</f>
        <v>1</v>
      </c>
      <c r="I112" s="173">
        <f>[2]Phys2!J112</f>
        <v>10</v>
      </c>
      <c r="J112" s="174">
        <f>[2]Phys2!M112</f>
        <v>1</v>
      </c>
      <c r="K112" s="173">
        <f>[2]Chim2!J112</f>
        <v>9.5</v>
      </c>
      <c r="L112" s="174">
        <f>[2]Chim2!M112</f>
        <v>1</v>
      </c>
      <c r="M112" s="175">
        <f>[2]UEF21!P112</f>
        <v>10</v>
      </c>
      <c r="N112" s="176">
        <f>[2]UEF21!Q112</f>
        <v>18</v>
      </c>
      <c r="O112" s="177">
        <f>[2]UEF21!S112</f>
        <v>1</v>
      </c>
      <c r="P112" s="173">
        <f>[2]TPPhys2!H112</f>
        <v>10.5</v>
      </c>
      <c r="Q112" s="174">
        <f>[2]TPPhys2!K112</f>
        <v>1</v>
      </c>
      <c r="R112" s="173">
        <f>[2]TPChim2!H112</f>
        <v>13.33</v>
      </c>
      <c r="S112" s="174">
        <f>[2]TPChim2!K112</f>
        <v>1</v>
      </c>
      <c r="T112" s="173">
        <f>[2]Algo!J112</f>
        <v>10.875</v>
      </c>
      <c r="U112" s="174">
        <f>[2]Algo!M112</f>
        <v>1</v>
      </c>
      <c r="V112" s="175">
        <f>[2]UEM22!P112</f>
        <v>11.337222222222222</v>
      </c>
      <c r="W112" s="116">
        <f>[2]UEM22!Q112</f>
        <v>9</v>
      </c>
      <c r="X112" s="178">
        <f>[2]UEM22!S112</f>
        <v>1</v>
      </c>
      <c r="Y112" s="179">
        <f>[2]TEC2!I112</f>
        <v>15.25</v>
      </c>
      <c r="Z112" s="174">
        <f>[2]TEC2!L112</f>
        <v>1</v>
      </c>
      <c r="AA112" s="179">
        <f>[2]HdS!I112</f>
        <v>15</v>
      </c>
      <c r="AB112" s="174">
        <f>[2]HdS!L112</f>
        <v>1</v>
      </c>
      <c r="AC112" s="180">
        <f>[2]UET23!M112</f>
        <v>15.083333333333334</v>
      </c>
      <c r="AD112" s="116">
        <f>[2]UET23!N112</f>
        <v>3</v>
      </c>
      <c r="AE112" s="178">
        <f>[2]UET23!P112</f>
        <v>1</v>
      </c>
      <c r="AF112" s="181">
        <f t="shared" si="6"/>
        <v>10.9095</v>
      </c>
      <c r="AG112" s="182">
        <f t="shared" si="7"/>
        <v>30</v>
      </c>
      <c r="AH112" s="178">
        <f t="shared" si="4"/>
        <v>1</v>
      </c>
      <c r="AI112" s="37" t="str">
        <f t="shared" si="5"/>
        <v>S2 validé</v>
      </c>
    </row>
    <row r="113" spans="1:35" ht="13.5" customHeight="1">
      <c r="A113" s="172">
        <v>101</v>
      </c>
      <c r="B113" s="108">
        <v>123011209</v>
      </c>
      <c r="C113" s="34" t="s">
        <v>284</v>
      </c>
      <c r="D113" s="34" t="s">
        <v>285</v>
      </c>
      <c r="E113" s="85" t="s">
        <v>80</v>
      </c>
      <c r="F113" s="36">
        <v>8.6016111111111115</v>
      </c>
      <c r="G113" s="173">
        <f>[2]Maths2!J113</f>
        <v>10</v>
      </c>
      <c r="H113" s="174">
        <f>[2]Maths2!M113</f>
        <v>1</v>
      </c>
      <c r="I113" s="173">
        <f>[2]Phys2!J113</f>
        <v>8.01</v>
      </c>
      <c r="J113" s="174">
        <f>[2]Phys2!M113</f>
        <v>1</v>
      </c>
      <c r="K113" s="173">
        <f>[2]Chim2!J113</f>
        <v>9</v>
      </c>
      <c r="L113" s="174">
        <f>[2]Chim2!M113</f>
        <v>1</v>
      </c>
      <c r="M113" s="175">
        <f>[2]UEF21!P113</f>
        <v>9.0033333333333321</v>
      </c>
      <c r="N113" s="176">
        <f>[2]UEF21!Q113</f>
        <v>6</v>
      </c>
      <c r="O113" s="177">
        <f>[2]UEF21!S113</f>
        <v>1</v>
      </c>
      <c r="P113" s="173">
        <f>[2]TPPhys2!H113</f>
        <v>10.42</v>
      </c>
      <c r="Q113" s="174">
        <f>[2]TPPhys2!K113</f>
        <v>1</v>
      </c>
      <c r="R113" s="173">
        <f>[2]TPChim2!H113</f>
        <v>14.916666666666668</v>
      </c>
      <c r="S113" s="174">
        <f>[2]TPChim2!K113</f>
        <v>1</v>
      </c>
      <c r="T113" s="173">
        <f>[2]Algo!J113</f>
        <v>9.625</v>
      </c>
      <c r="U113" s="174">
        <f>[2]Algo!M113</f>
        <v>1</v>
      </c>
      <c r="V113" s="175">
        <f>[2]UEM22!P113</f>
        <v>10.977592592592593</v>
      </c>
      <c r="W113" s="116">
        <f>[2]UEM22!Q113</f>
        <v>9</v>
      </c>
      <c r="X113" s="178">
        <f>[2]UEM22!S113</f>
        <v>1</v>
      </c>
      <c r="Y113" s="179">
        <f>[2]TEC2!I113</f>
        <v>17.25</v>
      </c>
      <c r="Z113" s="174">
        <f>[2]TEC2!L113</f>
        <v>1</v>
      </c>
      <c r="AA113" s="179">
        <f>[2]HdS!I113</f>
        <v>10</v>
      </c>
      <c r="AB113" s="174">
        <f>[2]HdS!L113</f>
        <v>1</v>
      </c>
      <c r="AC113" s="180">
        <f>[2]UET23!M113</f>
        <v>12.416666666666666</v>
      </c>
      <c r="AD113" s="116">
        <f>[2]UET23!N113</f>
        <v>3</v>
      </c>
      <c r="AE113" s="178">
        <f>[2]UET23!P113</f>
        <v>1</v>
      </c>
      <c r="AF113" s="181">
        <f t="shared" si="6"/>
        <v>9.9369444444444444</v>
      </c>
      <c r="AG113" s="182">
        <f t="shared" si="7"/>
        <v>18</v>
      </c>
      <c r="AH113" s="178">
        <f t="shared" si="4"/>
        <v>1</v>
      </c>
      <c r="AI113" s="37" t="str">
        <f t="shared" si="5"/>
        <v xml:space="preserve"> </v>
      </c>
    </row>
    <row r="114" spans="1:35" ht="13.5" customHeight="1">
      <c r="A114" s="172">
        <v>102</v>
      </c>
      <c r="B114" s="125" t="s">
        <v>286</v>
      </c>
      <c r="C114" s="34" t="s">
        <v>287</v>
      </c>
      <c r="D114" s="34" t="s">
        <v>288</v>
      </c>
      <c r="E114" s="85" t="s">
        <v>41</v>
      </c>
      <c r="F114" s="36">
        <v>9.4472222222222211</v>
      </c>
      <c r="G114" s="173">
        <f>[2]Maths2!J114</f>
        <v>10</v>
      </c>
      <c r="H114" s="174">
        <f>[2]Maths2!M114</f>
        <v>1</v>
      </c>
      <c r="I114" s="173">
        <f>[2]Phys2!J114</f>
        <v>6.333333333333333</v>
      </c>
      <c r="J114" s="174">
        <f>[2]Phys2!M114</f>
        <v>1</v>
      </c>
      <c r="K114" s="173">
        <f>[2]Chim2!J114</f>
        <v>10</v>
      </c>
      <c r="L114" s="174">
        <f>[2]Chim2!M114</f>
        <v>1</v>
      </c>
      <c r="M114" s="175">
        <f>[2]UEF21!P114</f>
        <v>8.7777777777777768</v>
      </c>
      <c r="N114" s="176">
        <f>[2]UEF21!Q114</f>
        <v>12</v>
      </c>
      <c r="O114" s="177">
        <f>[2]UEF21!S114</f>
        <v>1</v>
      </c>
      <c r="P114" s="173">
        <f>[2]TPPhys2!H114</f>
        <v>10.416666666666666</v>
      </c>
      <c r="Q114" s="174">
        <f>[2]TPPhys2!K114</f>
        <v>1</v>
      </c>
      <c r="R114" s="173">
        <f>[2]TPChim2!H114</f>
        <v>11.666666666666668</v>
      </c>
      <c r="S114" s="174">
        <f>[2]TPChim2!K114</f>
        <v>1</v>
      </c>
      <c r="T114" s="173">
        <f>[2]Algo!J114</f>
        <v>10.25</v>
      </c>
      <c r="U114" s="174">
        <f>[2]Algo!M114</f>
        <v>1</v>
      </c>
      <c r="V114" s="175">
        <f>[2]UEM22!P114</f>
        <v>10.601851851851853</v>
      </c>
      <c r="W114" s="116">
        <f>[2]UEM22!Q114</f>
        <v>9</v>
      </c>
      <c r="X114" s="178">
        <f>[2]UEM22!S114</f>
        <v>1</v>
      </c>
      <c r="Y114" s="179">
        <f>[2]TEC2!I114</f>
        <v>6</v>
      </c>
      <c r="Z114" s="174">
        <f>[2]TEC2!L114</f>
        <v>1</v>
      </c>
      <c r="AA114" s="179">
        <f>[2]HdS!I114</f>
        <v>12</v>
      </c>
      <c r="AB114" s="174">
        <f>[2]HdS!L114</f>
        <v>1</v>
      </c>
      <c r="AC114" s="180">
        <f>[2]UET23!M114</f>
        <v>10</v>
      </c>
      <c r="AD114" s="116">
        <f>[2]UET23!N114</f>
        <v>3</v>
      </c>
      <c r="AE114" s="178">
        <f>[2]UET23!P114</f>
        <v>1</v>
      </c>
      <c r="AF114" s="181">
        <f t="shared" si="6"/>
        <v>9.4472222222222211</v>
      </c>
      <c r="AG114" s="182">
        <f t="shared" si="7"/>
        <v>24</v>
      </c>
      <c r="AH114" s="178">
        <f t="shared" si="4"/>
        <v>1</v>
      </c>
      <c r="AI114" s="37" t="str">
        <f t="shared" si="5"/>
        <v xml:space="preserve"> </v>
      </c>
    </row>
    <row r="115" spans="1:35" ht="13.5" customHeight="1">
      <c r="A115" s="172">
        <v>103</v>
      </c>
      <c r="B115" s="196" t="s">
        <v>289</v>
      </c>
      <c r="C115" s="197" t="s">
        <v>290</v>
      </c>
      <c r="D115" s="197" t="s">
        <v>250</v>
      </c>
      <c r="E115" s="35" t="s">
        <v>33</v>
      </c>
      <c r="F115" s="36">
        <v>9.0166666666666675</v>
      </c>
      <c r="G115" s="173">
        <f>[2]Maths2!J115</f>
        <v>7.833333333333333</v>
      </c>
      <c r="H115" s="174">
        <f>[2]Maths2!M115</f>
        <v>1</v>
      </c>
      <c r="I115" s="173">
        <f>[2]Phys2!J115</f>
        <v>4.666666666666667</v>
      </c>
      <c r="J115" s="174">
        <f>[2]Phys2!M115</f>
        <v>1</v>
      </c>
      <c r="K115" s="173">
        <f>[2]Chim2!J115</f>
        <v>10</v>
      </c>
      <c r="L115" s="174">
        <f>[2]Chim2!M115</f>
        <v>1</v>
      </c>
      <c r="M115" s="175">
        <f>[2]UEF21!P115</f>
        <v>7.5</v>
      </c>
      <c r="N115" s="176">
        <f>[2]UEF21!Q115</f>
        <v>6</v>
      </c>
      <c r="O115" s="177">
        <f>[2]UEF21!S115</f>
        <v>1</v>
      </c>
      <c r="P115" s="173">
        <f>[2]TPPhys2!H115</f>
        <v>11.5</v>
      </c>
      <c r="Q115" s="174">
        <f>[2]TPPhys2!K115</f>
        <v>1</v>
      </c>
      <c r="R115" s="173">
        <f>[2]TPChim2!H115</f>
        <v>13</v>
      </c>
      <c r="S115" s="174">
        <f>[2]TPChim2!K115</f>
        <v>1</v>
      </c>
      <c r="T115" s="173">
        <f>[2]Algo!J115</f>
        <v>10</v>
      </c>
      <c r="U115" s="174">
        <f>[2]Algo!M115</f>
        <v>1</v>
      </c>
      <c r="V115" s="175">
        <f>[2]UEM22!P115</f>
        <v>11</v>
      </c>
      <c r="W115" s="116">
        <f>[2]UEM22!Q115</f>
        <v>9</v>
      </c>
      <c r="X115" s="178">
        <f>[2]UEM22!S115</f>
        <v>1</v>
      </c>
      <c r="Y115" s="179">
        <f>[2]TEC2!I115</f>
        <v>11.5</v>
      </c>
      <c r="Z115" s="174">
        <f>[2]TEC2!L115</f>
        <v>1</v>
      </c>
      <c r="AA115" s="179">
        <f>[2]HdS!I115</f>
        <v>12.5</v>
      </c>
      <c r="AB115" s="174">
        <f>[2]HdS!L115</f>
        <v>1</v>
      </c>
      <c r="AC115" s="180">
        <f>[2]UET23!M115</f>
        <v>12.166666666666666</v>
      </c>
      <c r="AD115" s="116">
        <f>[2]UET23!N115</f>
        <v>3</v>
      </c>
      <c r="AE115" s="178">
        <f>[2]UET23!P115</f>
        <v>1</v>
      </c>
      <c r="AF115" s="181">
        <f t="shared" si="6"/>
        <v>9.0166666666666675</v>
      </c>
      <c r="AG115" s="182">
        <f t="shared" si="7"/>
        <v>18</v>
      </c>
      <c r="AH115" s="178">
        <f t="shared" si="4"/>
        <v>1</v>
      </c>
      <c r="AI115" s="37" t="str">
        <f t="shared" si="5"/>
        <v xml:space="preserve"> </v>
      </c>
    </row>
    <row r="116" spans="1:35" ht="13.5" customHeight="1">
      <c r="A116" s="172">
        <v>104</v>
      </c>
      <c r="B116" s="125" t="s">
        <v>291</v>
      </c>
      <c r="C116" s="34" t="s">
        <v>292</v>
      </c>
      <c r="D116" s="34" t="s">
        <v>293</v>
      </c>
      <c r="E116" s="127" t="s">
        <v>294</v>
      </c>
      <c r="F116" s="36">
        <v>9.5291666666666668</v>
      </c>
      <c r="G116" s="173">
        <f>[2]Maths2!J116</f>
        <v>10.333333333333334</v>
      </c>
      <c r="H116" s="174">
        <f>[2]Maths2!M116</f>
        <v>1</v>
      </c>
      <c r="I116" s="173">
        <f>[2]Phys2!J116</f>
        <v>14.1</v>
      </c>
      <c r="J116" s="174">
        <f>[2]Phys2!M116</f>
        <v>2</v>
      </c>
      <c r="K116" s="173">
        <f>[2]Chim2!J116</f>
        <v>10</v>
      </c>
      <c r="L116" s="174">
        <f>[2]Chim2!M116</f>
        <v>1</v>
      </c>
      <c r="M116" s="175">
        <f>[2]UEF21!P116</f>
        <v>11.47777777777778</v>
      </c>
      <c r="N116" s="176">
        <f>[2]UEF21!Q116</f>
        <v>18</v>
      </c>
      <c r="O116" s="177">
        <f>[2]UEF21!S116</f>
        <v>2</v>
      </c>
      <c r="P116" s="173">
        <f>[2]TPPhys2!H116</f>
        <v>10.5</v>
      </c>
      <c r="Q116" s="174">
        <f>[2]TPPhys2!K116</f>
        <v>1</v>
      </c>
      <c r="R116" s="173">
        <f>[2]TPChim2!H116</f>
        <v>14</v>
      </c>
      <c r="S116" s="174">
        <f>[2]TPChim2!K116</f>
        <v>1</v>
      </c>
      <c r="T116" s="173">
        <f>[2]Algo!J116</f>
        <v>10.375</v>
      </c>
      <c r="U116" s="174">
        <f>[2]Algo!M116</f>
        <v>1</v>
      </c>
      <c r="V116" s="175">
        <f>[2]UEM22!P116</f>
        <v>11.208333333333334</v>
      </c>
      <c r="W116" s="116">
        <f>[2]UEM22!Q116</f>
        <v>9</v>
      </c>
      <c r="X116" s="178">
        <f>[2]UEM22!S116</f>
        <v>1</v>
      </c>
      <c r="Y116" s="179">
        <f>[2]TEC2!I116</f>
        <v>10</v>
      </c>
      <c r="Z116" s="174">
        <f>[2]TEC2!L116</f>
        <v>1</v>
      </c>
      <c r="AA116" s="179">
        <f>[2]HdS!I116</f>
        <v>11</v>
      </c>
      <c r="AB116" s="174">
        <f>[2]HdS!L116</f>
        <v>1</v>
      </c>
      <c r="AC116" s="180">
        <f>[2]UET23!M116</f>
        <v>10.666666666666666</v>
      </c>
      <c r="AD116" s="116">
        <f>[2]UET23!N116</f>
        <v>3</v>
      </c>
      <c r="AE116" s="178">
        <f>[2]UET23!P116</f>
        <v>1</v>
      </c>
      <c r="AF116" s="181">
        <f t="shared" si="6"/>
        <v>11.315833333333334</v>
      </c>
      <c r="AG116" s="182">
        <f t="shared" si="7"/>
        <v>30</v>
      </c>
      <c r="AH116" s="178">
        <f t="shared" si="4"/>
        <v>2</v>
      </c>
      <c r="AI116" s="37" t="str">
        <f t="shared" si="5"/>
        <v>S2 validé</v>
      </c>
    </row>
    <row r="117" spans="1:35" ht="13.5" customHeight="1">
      <c r="A117" s="172">
        <v>105</v>
      </c>
      <c r="B117" s="108" t="s">
        <v>295</v>
      </c>
      <c r="C117" s="34" t="s">
        <v>296</v>
      </c>
      <c r="D117" s="34" t="s">
        <v>297</v>
      </c>
      <c r="E117" s="122" t="s">
        <v>68</v>
      </c>
      <c r="F117" s="36">
        <v>8.1009999999999991</v>
      </c>
      <c r="G117" s="173">
        <f>[2]Maths2!J117</f>
        <v>10</v>
      </c>
      <c r="H117" s="174">
        <f>[2]Maths2!M117</f>
        <v>2</v>
      </c>
      <c r="I117" s="173">
        <f>[2]Phys2!J117</f>
        <v>6.05</v>
      </c>
      <c r="J117" s="174">
        <f>[2]Phys2!M117</f>
        <v>2</v>
      </c>
      <c r="K117" s="173">
        <f>[2]Chim2!J117</f>
        <v>10.166666666666666</v>
      </c>
      <c r="L117" s="174">
        <f>[2]Chim2!M117</f>
        <v>1</v>
      </c>
      <c r="M117" s="175">
        <f>[2]UEF21!P117</f>
        <v>8.7388888888888889</v>
      </c>
      <c r="N117" s="176">
        <f>[2]UEF21!Q117</f>
        <v>12</v>
      </c>
      <c r="O117" s="177">
        <f>[2]UEF21!S117</f>
        <v>2</v>
      </c>
      <c r="P117" s="173">
        <f>[2]TPPhys2!H117</f>
        <v>13.24</v>
      </c>
      <c r="Q117" s="174">
        <f>[2]TPPhys2!K117</f>
        <v>1</v>
      </c>
      <c r="R117" s="173">
        <f>[2]TPChim2!H117</f>
        <v>14.15</v>
      </c>
      <c r="S117" s="174">
        <f>[2]TPChim2!K117</f>
        <v>1</v>
      </c>
      <c r="T117" s="173">
        <f>[2]Algo!J117</f>
        <v>7.75</v>
      </c>
      <c r="U117" s="174">
        <f>[2]Algo!M117</f>
        <v>1</v>
      </c>
      <c r="V117" s="175">
        <f>[2]UEM22!P117</f>
        <v>10.392222222222223</v>
      </c>
      <c r="W117" s="116">
        <f>[2]UEM22!Q117</f>
        <v>9</v>
      </c>
      <c r="X117" s="178">
        <f>[2]UEM22!S117</f>
        <v>1</v>
      </c>
      <c r="Y117" s="179">
        <f>[2]TEC2!I117</f>
        <v>11</v>
      </c>
      <c r="Z117" s="174">
        <f>[2]TEC2!L117</f>
        <v>1</v>
      </c>
      <c r="AA117" s="179">
        <f>[2]HdS!I117</f>
        <v>11</v>
      </c>
      <c r="AB117" s="174">
        <f>[2]HdS!L117</f>
        <v>1</v>
      </c>
      <c r="AC117" s="180">
        <f>[2]UET23!M117</f>
        <v>11</v>
      </c>
      <c r="AD117" s="116">
        <f>[2]UET23!N117</f>
        <v>3</v>
      </c>
      <c r="AE117" s="178">
        <f>[2]UET23!P117</f>
        <v>1</v>
      </c>
      <c r="AF117" s="181">
        <f t="shared" si="6"/>
        <v>9.4610000000000021</v>
      </c>
      <c r="AG117" s="182">
        <f t="shared" si="7"/>
        <v>24</v>
      </c>
      <c r="AH117" s="178">
        <f t="shared" si="4"/>
        <v>2</v>
      </c>
      <c r="AI117" s="37" t="str">
        <f t="shared" si="5"/>
        <v xml:space="preserve"> </v>
      </c>
    </row>
    <row r="118" spans="1:35" ht="13.5" customHeight="1">
      <c r="A118" s="172">
        <v>106</v>
      </c>
      <c r="B118" s="129" t="s">
        <v>298</v>
      </c>
      <c r="C118" s="34" t="s">
        <v>299</v>
      </c>
      <c r="D118" s="34" t="s">
        <v>300</v>
      </c>
      <c r="E118" s="85" t="s">
        <v>80</v>
      </c>
      <c r="F118" s="36">
        <v>8.5347222222222214</v>
      </c>
      <c r="G118" s="173">
        <f>[2]Maths2!J118</f>
        <v>6.5</v>
      </c>
      <c r="H118" s="174">
        <f>[2]Maths2!M118</f>
        <v>2</v>
      </c>
      <c r="I118" s="173">
        <f>[2]Phys2!J118</f>
        <v>5.666666666666667</v>
      </c>
      <c r="J118" s="174">
        <f>[2]Phys2!M118</f>
        <v>1</v>
      </c>
      <c r="K118" s="173">
        <f>[2]Chim2!J118</f>
        <v>10.666666666666666</v>
      </c>
      <c r="L118" s="174">
        <f>[2]Chim2!M118</f>
        <v>1</v>
      </c>
      <c r="M118" s="175">
        <f>[2]UEF21!P118</f>
        <v>7.6111111111111116</v>
      </c>
      <c r="N118" s="176">
        <f>[2]UEF21!Q118</f>
        <v>6</v>
      </c>
      <c r="O118" s="177">
        <f>[2]UEF21!S118</f>
        <v>2</v>
      </c>
      <c r="P118" s="173">
        <f>[2]TPPhys2!H118</f>
        <v>10.833333333333332</v>
      </c>
      <c r="Q118" s="174">
        <f>[2]TPPhys2!K118</f>
        <v>1</v>
      </c>
      <c r="R118" s="173">
        <f>[2]TPChim2!H118</f>
        <v>12</v>
      </c>
      <c r="S118" s="174">
        <f>[2]TPChim2!K118</f>
        <v>1</v>
      </c>
      <c r="T118" s="173">
        <f>[2]Algo!J118</f>
        <v>8.875</v>
      </c>
      <c r="U118" s="174">
        <f>[2]Algo!M118</f>
        <v>1</v>
      </c>
      <c r="V118" s="175">
        <f>[2]UEM22!P118</f>
        <v>10.004629629629628</v>
      </c>
      <c r="W118" s="116">
        <f>[2]UEM22!Q118</f>
        <v>9</v>
      </c>
      <c r="X118" s="178">
        <f>[2]UEM22!S118</f>
        <v>1</v>
      </c>
      <c r="Y118" s="179">
        <f>[2]TEC2!I118</f>
        <v>10</v>
      </c>
      <c r="Z118" s="174">
        <f>[2]TEC2!L118</f>
        <v>1</v>
      </c>
      <c r="AA118" s="179">
        <f>[2]HdS!I118</f>
        <v>13.5</v>
      </c>
      <c r="AB118" s="174">
        <f>[2]HdS!L118</f>
        <v>1</v>
      </c>
      <c r="AC118" s="180">
        <f>[2]UET23!M118</f>
        <v>12.333333333333334</v>
      </c>
      <c r="AD118" s="116">
        <f>[2]UET23!N118</f>
        <v>3</v>
      </c>
      <c r="AE118" s="178">
        <f>[2]UET23!P118</f>
        <v>1</v>
      </c>
      <c r="AF118" s="181">
        <f t="shared" si="6"/>
        <v>8.8013888888888872</v>
      </c>
      <c r="AG118" s="182">
        <f t="shared" si="7"/>
        <v>18</v>
      </c>
      <c r="AH118" s="178">
        <f t="shared" si="4"/>
        <v>2</v>
      </c>
      <c r="AI118" s="37" t="str">
        <f t="shared" si="5"/>
        <v xml:space="preserve"> </v>
      </c>
    </row>
    <row r="119" spans="1:35" ht="13.5" customHeight="1">
      <c r="A119" s="172">
        <v>107</v>
      </c>
      <c r="B119" s="183" t="s">
        <v>301</v>
      </c>
      <c r="C119" s="184" t="s">
        <v>302</v>
      </c>
      <c r="D119" s="184" t="s">
        <v>303</v>
      </c>
      <c r="E119" s="122" t="s">
        <v>49</v>
      </c>
      <c r="F119" s="36">
        <v>8.9018333333333342</v>
      </c>
      <c r="G119" s="173">
        <f>[2]Maths2!J119</f>
        <v>6.833333333333333</v>
      </c>
      <c r="H119" s="174">
        <f>[2]Maths2!M119</f>
        <v>1</v>
      </c>
      <c r="I119" s="173">
        <f>[2]Phys2!J119</f>
        <v>5.25</v>
      </c>
      <c r="J119" s="174">
        <f>[2]Phys2!M119</f>
        <v>1</v>
      </c>
      <c r="K119" s="173">
        <f>[2]Chim2!J119</f>
        <v>11.333333333333334</v>
      </c>
      <c r="L119" s="174">
        <f>[2]Chim2!M119</f>
        <v>1</v>
      </c>
      <c r="M119" s="175">
        <f>[2]UEF21!P119</f>
        <v>7.8055555555555562</v>
      </c>
      <c r="N119" s="176">
        <f>[2]UEF21!Q119</f>
        <v>6</v>
      </c>
      <c r="O119" s="177">
        <f>[2]UEF21!S119</f>
        <v>1</v>
      </c>
      <c r="P119" s="173">
        <f>[2]TPPhys2!H119</f>
        <v>10.34</v>
      </c>
      <c r="Q119" s="174">
        <f>[2]TPPhys2!K119</f>
        <v>1</v>
      </c>
      <c r="R119" s="173">
        <f>[2]TPChim2!H119</f>
        <v>15.5</v>
      </c>
      <c r="S119" s="174">
        <f>[2]TPChim2!K119</f>
        <v>1</v>
      </c>
      <c r="T119" s="173">
        <f>[2]Algo!J119</f>
        <v>8.875</v>
      </c>
      <c r="U119" s="174">
        <f>[2]Algo!M119</f>
        <v>1</v>
      </c>
      <c r="V119" s="175">
        <f>[2]UEM22!P119</f>
        <v>10.672777777777778</v>
      </c>
      <c r="W119" s="116">
        <f>[2]UEM22!Q119</f>
        <v>9</v>
      </c>
      <c r="X119" s="178">
        <f>[2]UEM22!S119</f>
        <v>1</v>
      </c>
      <c r="Y119" s="179">
        <f>[2]TEC2!I119</f>
        <v>5.5</v>
      </c>
      <c r="Z119" s="174">
        <f>[2]TEC2!L119</f>
        <v>1</v>
      </c>
      <c r="AA119" s="179">
        <f>[2]HdS!I119</f>
        <v>12.5</v>
      </c>
      <c r="AB119" s="174">
        <f>[2]HdS!L119</f>
        <v>1</v>
      </c>
      <c r="AC119" s="180">
        <f>[2]UET23!M119</f>
        <v>10.166666666666666</v>
      </c>
      <c r="AD119" s="116">
        <f>[2]UET23!N119</f>
        <v>3</v>
      </c>
      <c r="AE119" s="178">
        <f>[2]UET23!P119</f>
        <v>1</v>
      </c>
      <c r="AF119" s="181">
        <f t="shared" si="6"/>
        <v>8.9018333333333342</v>
      </c>
      <c r="AG119" s="182">
        <f t="shared" si="7"/>
        <v>18</v>
      </c>
      <c r="AH119" s="178">
        <f t="shared" si="4"/>
        <v>1</v>
      </c>
      <c r="AI119" s="37" t="str">
        <f t="shared" si="5"/>
        <v xml:space="preserve"> </v>
      </c>
    </row>
    <row r="120" spans="1:35" ht="13.5" customHeight="1">
      <c r="A120" s="172">
        <v>108</v>
      </c>
      <c r="B120" s="183" t="s">
        <v>304</v>
      </c>
      <c r="C120" s="184" t="s">
        <v>305</v>
      </c>
      <c r="D120" s="184" t="s">
        <v>32</v>
      </c>
      <c r="E120" s="85" t="s">
        <v>41</v>
      </c>
      <c r="F120" s="36">
        <v>9.8041666666666671</v>
      </c>
      <c r="G120" s="173">
        <f>[2]Maths2!J120</f>
        <v>8.3333333333333339</v>
      </c>
      <c r="H120" s="174">
        <f>[2]Maths2!M120</f>
        <v>1</v>
      </c>
      <c r="I120" s="173">
        <f>[2]Phys2!J120</f>
        <v>6.333333333333333</v>
      </c>
      <c r="J120" s="174">
        <f>[2]Phys2!M120</f>
        <v>1</v>
      </c>
      <c r="K120" s="173">
        <f>[2]Chim2!J120</f>
        <v>10</v>
      </c>
      <c r="L120" s="174">
        <f>[2]Chim2!M120</f>
        <v>1</v>
      </c>
      <c r="M120" s="175">
        <f>[2]UEF21!P120</f>
        <v>8.2222222222222232</v>
      </c>
      <c r="N120" s="176">
        <f>[2]UEF21!Q120</f>
        <v>6</v>
      </c>
      <c r="O120" s="177">
        <f>[2]UEF21!S120</f>
        <v>1</v>
      </c>
      <c r="P120" s="173">
        <f>[2]TPPhys2!H120</f>
        <v>12</v>
      </c>
      <c r="Q120" s="174">
        <f>[2]TPPhys2!K120</f>
        <v>1</v>
      </c>
      <c r="R120" s="173">
        <f>[2]TPChim2!H120</f>
        <v>13.25</v>
      </c>
      <c r="S120" s="174">
        <f>[2]TPChim2!K120</f>
        <v>1</v>
      </c>
      <c r="T120" s="173">
        <f>[2]Algo!J120</f>
        <v>12.625</v>
      </c>
      <c r="U120" s="174">
        <f>[2]Algo!M120</f>
        <v>1</v>
      </c>
      <c r="V120" s="175">
        <f>[2]UEM22!P120</f>
        <v>12.625</v>
      </c>
      <c r="W120" s="116">
        <f>[2]UEM22!Q120</f>
        <v>9</v>
      </c>
      <c r="X120" s="178">
        <f>[2]UEM22!S120</f>
        <v>1</v>
      </c>
      <c r="Y120" s="179">
        <f>[2]TEC2!I120</f>
        <v>13.5</v>
      </c>
      <c r="Z120" s="174">
        <f>[2]TEC2!L120</f>
        <v>1</v>
      </c>
      <c r="AA120" s="179">
        <f>[2]HdS!I120</f>
        <v>13.5</v>
      </c>
      <c r="AB120" s="174">
        <f>[2]HdS!L120</f>
        <v>1</v>
      </c>
      <c r="AC120" s="180">
        <f>[2]UET23!M120</f>
        <v>13.5</v>
      </c>
      <c r="AD120" s="116">
        <f>[2]UET23!N120</f>
        <v>3</v>
      </c>
      <c r="AE120" s="178">
        <f>[2]UET23!P120</f>
        <v>1</v>
      </c>
      <c r="AF120" s="181">
        <f t="shared" si="6"/>
        <v>10.070833333333333</v>
      </c>
      <c r="AG120" s="182">
        <f t="shared" si="7"/>
        <v>30</v>
      </c>
      <c r="AH120" s="178">
        <f t="shared" si="4"/>
        <v>1</v>
      </c>
      <c r="AI120" s="37" t="str">
        <f t="shared" si="5"/>
        <v>S2 validé</v>
      </c>
    </row>
    <row r="121" spans="1:35" ht="13.5" customHeight="1">
      <c r="A121" s="172">
        <v>109</v>
      </c>
      <c r="B121" s="125" t="s">
        <v>306</v>
      </c>
      <c r="C121" s="34" t="s">
        <v>307</v>
      </c>
      <c r="D121" s="34" t="s">
        <v>308</v>
      </c>
      <c r="E121" s="85" t="s">
        <v>80</v>
      </c>
      <c r="F121" s="36">
        <v>8.6002499999999991</v>
      </c>
      <c r="G121" s="173">
        <f>[2]Maths2!J121</f>
        <v>10</v>
      </c>
      <c r="H121" s="174">
        <f>[2]Maths2!M121</f>
        <v>1</v>
      </c>
      <c r="I121" s="173">
        <f>[2]Phys2!J121</f>
        <v>8.6</v>
      </c>
      <c r="J121" s="174">
        <f>[2]Phys2!M121</f>
        <v>2</v>
      </c>
      <c r="K121" s="173">
        <f>[2]Chim2!J121</f>
        <v>10</v>
      </c>
      <c r="L121" s="174">
        <f>[2]Chim2!M121</f>
        <v>2</v>
      </c>
      <c r="M121" s="175">
        <f>[2]UEF21!P121</f>
        <v>9.5333333333333332</v>
      </c>
      <c r="N121" s="176">
        <f>[2]UEF21!Q121</f>
        <v>12</v>
      </c>
      <c r="O121" s="177">
        <f>[2]UEF21!S121</f>
        <v>2</v>
      </c>
      <c r="P121" s="173">
        <f>[2]TPPhys2!H121</f>
        <v>10.58</v>
      </c>
      <c r="Q121" s="174">
        <f>[2]TPPhys2!K121</f>
        <v>1</v>
      </c>
      <c r="R121" s="173">
        <f>[2]TPChim2!H121</f>
        <v>10.58</v>
      </c>
      <c r="S121" s="174">
        <f>[2]TPChim2!K121</f>
        <v>1</v>
      </c>
      <c r="T121" s="173">
        <f>[2]Algo!J121</f>
        <v>10.4375</v>
      </c>
      <c r="U121" s="174">
        <f>[2]Algo!M121</f>
        <v>1</v>
      </c>
      <c r="V121" s="175">
        <f>[2]UEM22!P121</f>
        <v>10.500833333333333</v>
      </c>
      <c r="W121" s="116">
        <f>[2]UEM22!Q121</f>
        <v>9</v>
      </c>
      <c r="X121" s="178">
        <f>[2]UEM22!S121</f>
        <v>1</v>
      </c>
      <c r="Y121" s="179">
        <f>[2]TEC2!I121</f>
        <v>14</v>
      </c>
      <c r="Z121" s="174">
        <f>[2]TEC2!L121</f>
        <v>1</v>
      </c>
      <c r="AA121" s="179">
        <f>[2]HdS!I121</f>
        <v>10</v>
      </c>
      <c r="AB121" s="174">
        <f>[2]HdS!L121</f>
        <v>1</v>
      </c>
      <c r="AC121" s="180">
        <f>[2]UET23!M121</f>
        <v>11.333333333333334</v>
      </c>
      <c r="AD121" s="116">
        <f>[2]UET23!N121</f>
        <v>3</v>
      </c>
      <c r="AE121" s="178">
        <f>[2]UET23!P121</f>
        <v>1</v>
      </c>
      <c r="AF121" s="181">
        <f t="shared" si="6"/>
        <v>10.003583333333331</v>
      </c>
      <c r="AG121" s="182">
        <f t="shared" si="7"/>
        <v>30</v>
      </c>
      <c r="AH121" s="178">
        <f t="shared" si="4"/>
        <v>2</v>
      </c>
      <c r="AI121" s="37" t="str">
        <f t="shared" si="5"/>
        <v>S2 validé</v>
      </c>
    </row>
    <row r="122" spans="1:35" ht="13.5" customHeight="1">
      <c r="A122" s="172">
        <v>110</v>
      </c>
      <c r="B122" s="108" t="s">
        <v>309</v>
      </c>
      <c r="C122" s="34" t="s">
        <v>310</v>
      </c>
      <c r="D122" s="34" t="s">
        <v>311</v>
      </c>
      <c r="E122" s="122" t="s">
        <v>64</v>
      </c>
      <c r="F122" s="36">
        <v>9.7983333333333338</v>
      </c>
      <c r="G122" s="173">
        <f>[2]Maths2!J122</f>
        <v>10</v>
      </c>
      <c r="H122" s="174">
        <f>[2]Maths2!M122</f>
        <v>1</v>
      </c>
      <c r="I122" s="173">
        <f>[2]Phys2!J122</f>
        <v>5.583333333333333</v>
      </c>
      <c r="J122" s="174">
        <f>[2]Phys2!M122</f>
        <v>1</v>
      </c>
      <c r="K122" s="173">
        <f>[2]Chim2!J122</f>
        <v>10</v>
      </c>
      <c r="L122" s="174">
        <f>[2]Chim2!M122</f>
        <v>1</v>
      </c>
      <c r="M122" s="175">
        <f>[2]UEF21!P122</f>
        <v>8.5277777777777768</v>
      </c>
      <c r="N122" s="176">
        <f>[2]UEF21!Q122</f>
        <v>12</v>
      </c>
      <c r="O122" s="177">
        <f>[2]UEF21!S122</f>
        <v>1</v>
      </c>
      <c r="P122" s="173">
        <f>[2]TPPhys2!H122</f>
        <v>10</v>
      </c>
      <c r="Q122" s="174">
        <f>[2]TPPhys2!K122</f>
        <v>1</v>
      </c>
      <c r="R122" s="173">
        <f>[2]TPChim2!H122</f>
        <v>10.1</v>
      </c>
      <c r="S122" s="174">
        <f>[2]TPChim2!K122</f>
        <v>1</v>
      </c>
      <c r="T122" s="173">
        <f>[2]Algo!J122</f>
        <v>11.75</v>
      </c>
      <c r="U122" s="174">
        <f>[2]Algo!M122</f>
        <v>1</v>
      </c>
      <c r="V122" s="175">
        <f>[2]UEM22!P122</f>
        <v>10.994444444444445</v>
      </c>
      <c r="W122" s="116">
        <f>[2]UEM22!Q122</f>
        <v>9</v>
      </c>
      <c r="X122" s="178">
        <f>[2]UEM22!S122</f>
        <v>1</v>
      </c>
      <c r="Y122" s="179">
        <f>[2]TEC2!I122</f>
        <v>11.5</v>
      </c>
      <c r="Z122" s="174">
        <f>[2]TEC2!L122</f>
        <v>1</v>
      </c>
      <c r="AA122" s="179">
        <f>[2]HdS!I122</f>
        <v>15</v>
      </c>
      <c r="AB122" s="174">
        <f>[2]HdS!L122</f>
        <v>1</v>
      </c>
      <c r="AC122" s="180">
        <f>[2]UET23!M122</f>
        <v>13.833333333333334</v>
      </c>
      <c r="AD122" s="116">
        <f>[2]UET23!N122</f>
        <v>3</v>
      </c>
      <c r="AE122" s="178">
        <f>[2]UET23!P122</f>
        <v>1</v>
      </c>
      <c r="AF122" s="181">
        <f t="shared" si="6"/>
        <v>9.7983333333333338</v>
      </c>
      <c r="AG122" s="182">
        <f t="shared" si="7"/>
        <v>24</v>
      </c>
      <c r="AH122" s="178">
        <f t="shared" si="4"/>
        <v>1</v>
      </c>
      <c r="AI122" s="37" t="str">
        <f t="shared" si="5"/>
        <v xml:space="preserve"> </v>
      </c>
    </row>
    <row r="123" spans="1:35" ht="13.5" customHeight="1">
      <c r="A123" s="172">
        <v>111</v>
      </c>
      <c r="B123" s="183" t="s">
        <v>312</v>
      </c>
      <c r="C123" s="184" t="s">
        <v>313</v>
      </c>
      <c r="D123" s="184" t="s">
        <v>110</v>
      </c>
      <c r="E123" s="123" t="s">
        <v>179</v>
      </c>
      <c r="F123" s="36">
        <v>9.6819166666666661</v>
      </c>
      <c r="G123" s="173">
        <f>[2]Maths2!J123</f>
        <v>10</v>
      </c>
      <c r="H123" s="174">
        <f>[2]Maths2!M123</f>
        <v>1</v>
      </c>
      <c r="I123" s="173">
        <f>[2]Phys2!J123</f>
        <v>5.083333333333333</v>
      </c>
      <c r="J123" s="174">
        <f>[2]Phys2!M123</f>
        <v>1</v>
      </c>
      <c r="K123" s="173">
        <f>[2]Chim2!J123</f>
        <v>10</v>
      </c>
      <c r="L123" s="174">
        <f>[2]Chim2!M123</f>
        <v>1</v>
      </c>
      <c r="M123" s="175">
        <f>[2]UEF21!P123</f>
        <v>8.3611111111111107</v>
      </c>
      <c r="N123" s="176">
        <f>[2]UEF21!Q123</f>
        <v>12</v>
      </c>
      <c r="O123" s="177">
        <f>[2]UEF21!S123</f>
        <v>1</v>
      </c>
      <c r="P123" s="173">
        <f>[2]TPPhys2!H123</f>
        <v>11.16</v>
      </c>
      <c r="Q123" s="174">
        <f>[2]TPPhys2!K123</f>
        <v>1</v>
      </c>
      <c r="R123" s="173">
        <f>[2]TPChim2!H123</f>
        <v>12.85</v>
      </c>
      <c r="S123" s="174">
        <f>[2]TPChim2!K123</f>
        <v>1</v>
      </c>
      <c r="T123" s="173">
        <f>[2]Algo!J123</f>
        <v>11.6875</v>
      </c>
      <c r="U123" s="174">
        <f>[2]Algo!M123</f>
        <v>1</v>
      </c>
      <c r="V123" s="175">
        <f>[2]UEM22!P123</f>
        <v>11.82861111111111</v>
      </c>
      <c r="W123" s="116">
        <f>[2]UEM22!Q123</f>
        <v>9</v>
      </c>
      <c r="X123" s="178">
        <f>[2]UEM22!S123</f>
        <v>1</v>
      </c>
      <c r="Y123" s="179">
        <f>[2]TEC2!I123</f>
        <v>11.5</v>
      </c>
      <c r="Z123" s="174">
        <f>[2]TEC2!L123</f>
        <v>1</v>
      </c>
      <c r="AA123" s="179">
        <f>[2]HdS!I123</f>
        <v>11</v>
      </c>
      <c r="AB123" s="174">
        <f>[2]HdS!L123</f>
        <v>1</v>
      </c>
      <c r="AC123" s="180">
        <f>[2]UET23!M123</f>
        <v>11.166666666666666</v>
      </c>
      <c r="AD123" s="116">
        <f>[2]UET23!N123</f>
        <v>3</v>
      </c>
      <c r="AE123" s="178">
        <f>[2]UET23!P123</f>
        <v>1</v>
      </c>
      <c r="AF123" s="181">
        <f t="shared" si="6"/>
        <v>9.6819166666666661</v>
      </c>
      <c r="AG123" s="182">
        <f t="shared" si="7"/>
        <v>24</v>
      </c>
      <c r="AH123" s="178">
        <f t="shared" si="4"/>
        <v>1</v>
      </c>
      <c r="AI123" s="37" t="str">
        <f t="shared" si="5"/>
        <v xml:space="preserve"> </v>
      </c>
    </row>
    <row r="124" spans="1:35" ht="13.5" customHeight="1">
      <c r="A124" s="172">
        <v>112</v>
      </c>
      <c r="B124" s="108" t="s">
        <v>314</v>
      </c>
      <c r="C124" s="34" t="s">
        <v>315</v>
      </c>
      <c r="D124" s="34" t="s">
        <v>316</v>
      </c>
      <c r="E124" s="85" t="s">
        <v>80</v>
      </c>
      <c r="F124" s="36">
        <v>7.9291527777777775</v>
      </c>
      <c r="G124" s="173">
        <f>[2]Maths2!J124</f>
        <v>8</v>
      </c>
      <c r="H124" s="174">
        <f>[2]Maths2!M124</f>
        <v>1</v>
      </c>
      <c r="I124" s="173">
        <f>[2]Phys2!J124</f>
        <v>3.6666666666666665</v>
      </c>
      <c r="J124" s="174">
        <f>[2]Phys2!M124</f>
        <v>1</v>
      </c>
      <c r="K124" s="173">
        <f>[2]Chim2!J124</f>
        <v>6.75</v>
      </c>
      <c r="L124" s="174">
        <f>[2]Chim2!M124</f>
        <v>1</v>
      </c>
      <c r="M124" s="175">
        <f>[2]UEF21!P124</f>
        <v>6.1388888888888893</v>
      </c>
      <c r="N124" s="176">
        <f>[2]UEF21!Q124</f>
        <v>0</v>
      </c>
      <c r="O124" s="177">
        <f>[2]UEF21!S124</f>
        <v>1</v>
      </c>
      <c r="P124" s="173">
        <f>[2]TPPhys2!H124</f>
        <v>10.83</v>
      </c>
      <c r="Q124" s="174">
        <f>[2]TPPhys2!K124</f>
        <v>1</v>
      </c>
      <c r="R124" s="173">
        <f>[2]TPChim2!H124</f>
        <v>13.166666666666668</v>
      </c>
      <c r="S124" s="174">
        <f>[2]TPChim2!K124</f>
        <v>1</v>
      </c>
      <c r="T124" s="173">
        <f>[2]Algo!J124</f>
        <v>9.3762500000000006</v>
      </c>
      <c r="U124" s="174">
        <f>[2]Algo!M124</f>
        <v>1</v>
      </c>
      <c r="V124" s="175">
        <f>[2]UEM22!P124</f>
        <v>10.541620370370371</v>
      </c>
      <c r="W124" s="116">
        <f>[2]UEM22!Q124</f>
        <v>9</v>
      </c>
      <c r="X124" s="178">
        <f>[2]UEM22!S124</f>
        <v>1</v>
      </c>
      <c r="Y124" s="179">
        <f>[2]TEC2!I124</f>
        <v>8.5</v>
      </c>
      <c r="Z124" s="174">
        <f>[2]TEC2!L124</f>
        <v>1</v>
      </c>
      <c r="AA124" s="179">
        <f>[2]HdS!I124</f>
        <v>12</v>
      </c>
      <c r="AB124" s="174">
        <f>[2]HdS!L124</f>
        <v>1</v>
      </c>
      <c r="AC124" s="180">
        <f>[2]UET23!M124</f>
        <v>10.833333333333334</v>
      </c>
      <c r="AD124" s="116">
        <f>[2]UET23!N124</f>
        <v>3</v>
      </c>
      <c r="AE124" s="178">
        <f>[2]UET23!P124</f>
        <v>1</v>
      </c>
      <c r="AF124" s="181">
        <f t="shared" si="6"/>
        <v>7.9291527777777775</v>
      </c>
      <c r="AG124" s="182">
        <f t="shared" si="7"/>
        <v>12</v>
      </c>
      <c r="AH124" s="178">
        <f t="shared" si="4"/>
        <v>1</v>
      </c>
      <c r="AI124" s="37" t="str">
        <f t="shared" si="5"/>
        <v xml:space="preserve"> </v>
      </c>
    </row>
    <row r="125" spans="1:35" ht="13.5" customHeight="1">
      <c r="A125" s="172">
        <v>113</v>
      </c>
      <c r="B125" s="183" t="s">
        <v>317</v>
      </c>
      <c r="C125" s="184" t="s">
        <v>318</v>
      </c>
      <c r="D125" s="184" t="s">
        <v>319</v>
      </c>
      <c r="E125" s="130" t="s">
        <v>143</v>
      </c>
      <c r="F125" s="36">
        <v>9.0324166666666663</v>
      </c>
      <c r="G125" s="173">
        <f>[2]Maths2!J125</f>
        <v>10</v>
      </c>
      <c r="H125" s="174">
        <f>[2]Maths2!M125</f>
        <v>1</v>
      </c>
      <c r="I125" s="173">
        <f>[2]Phys2!J125</f>
        <v>4.5</v>
      </c>
      <c r="J125" s="174">
        <f>[2]Phys2!M125</f>
        <v>1</v>
      </c>
      <c r="K125" s="173">
        <f>[2]Chim2!J125</f>
        <v>11.166666666666666</v>
      </c>
      <c r="L125" s="174">
        <f>[2]Chim2!M125</f>
        <v>1</v>
      </c>
      <c r="M125" s="175">
        <f>[2]UEF21!P125</f>
        <v>8.5555555555555554</v>
      </c>
      <c r="N125" s="176">
        <f>[2]UEF21!Q125</f>
        <v>12</v>
      </c>
      <c r="O125" s="177">
        <f>[2]UEF21!S125</f>
        <v>1</v>
      </c>
      <c r="P125" s="173">
        <f>[2]TPPhys2!H125</f>
        <v>10.75</v>
      </c>
      <c r="Q125" s="174">
        <f>[2]TPPhys2!K125</f>
        <v>1</v>
      </c>
      <c r="R125" s="173">
        <f>[2]TPChim2!H125</f>
        <v>12.58</v>
      </c>
      <c r="S125" s="174">
        <f>[2]TPChim2!K125</f>
        <v>1</v>
      </c>
      <c r="T125" s="173">
        <f>[2]Algo!J125</f>
        <v>8.5625</v>
      </c>
      <c r="U125" s="174">
        <f>[2]Algo!M125</f>
        <v>1</v>
      </c>
      <c r="V125" s="175">
        <f>[2]UEM22!P125</f>
        <v>9.9413888888888877</v>
      </c>
      <c r="W125" s="116">
        <f>[2]UEM22!Q125</f>
        <v>4</v>
      </c>
      <c r="X125" s="178">
        <f>[2]UEM22!S125</f>
        <v>1</v>
      </c>
      <c r="Y125" s="179">
        <f>[2]TEC2!I125</f>
        <v>12.5</v>
      </c>
      <c r="Z125" s="174">
        <f>[2]TEC2!L125</f>
        <v>1</v>
      </c>
      <c r="AA125" s="179">
        <f>[2]HdS!I125</f>
        <v>14</v>
      </c>
      <c r="AB125" s="174">
        <f>[2]HdS!L125</f>
        <v>1</v>
      </c>
      <c r="AC125" s="180">
        <f>[2]UET23!M125</f>
        <v>13.5</v>
      </c>
      <c r="AD125" s="116">
        <f>[2]UET23!N125</f>
        <v>3</v>
      </c>
      <c r="AE125" s="178">
        <f>[2]UET23!P125</f>
        <v>1</v>
      </c>
      <c r="AF125" s="181">
        <f t="shared" si="6"/>
        <v>9.4657499999999981</v>
      </c>
      <c r="AG125" s="182">
        <f t="shared" si="7"/>
        <v>19</v>
      </c>
      <c r="AH125" s="178">
        <f t="shared" si="4"/>
        <v>1</v>
      </c>
      <c r="AI125" s="37" t="str">
        <f t="shared" si="5"/>
        <v xml:space="preserve"> </v>
      </c>
    </row>
    <row r="126" spans="1:35" ht="13.5" customHeight="1">
      <c r="A126" s="172">
        <v>114</v>
      </c>
      <c r="B126" s="125" t="s">
        <v>320</v>
      </c>
      <c r="C126" s="34" t="s">
        <v>321</v>
      </c>
      <c r="D126" s="34" t="s">
        <v>322</v>
      </c>
      <c r="E126" s="122" t="s">
        <v>64</v>
      </c>
      <c r="F126" s="36">
        <v>8.0628333333333337</v>
      </c>
      <c r="G126" s="173">
        <f>[2]Maths2!J126</f>
        <v>10</v>
      </c>
      <c r="H126" s="174">
        <f>[2]Maths2!M126</f>
        <v>1</v>
      </c>
      <c r="I126" s="173">
        <f>[2]Phys2!J126</f>
        <v>8.1999999999999993</v>
      </c>
      <c r="J126" s="174">
        <f>[2]Phys2!M126</f>
        <v>2</v>
      </c>
      <c r="K126" s="173">
        <f>[2]Chim2!J126</f>
        <v>10.5</v>
      </c>
      <c r="L126" s="174">
        <f>[2]Chim2!M126</f>
        <v>1</v>
      </c>
      <c r="M126" s="175">
        <f>[2]UEF21!P126</f>
        <v>9.5666666666666664</v>
      </c>
      <c r="N126" s="176">
        <f>[2]UEF21!Q126</f>
        <v>12</v>
      </c>
      <c r="O126" s="177">
        <f>[2]UEF21!S126</f>
        <v>2</v>
      </c>
      <c r="P126" s="173">
        <f>[2]TPPhys2!H126</f>
        <v>10.75</v>
      </c>
      <c r="Q126" s="174">
        <f>[2]TPPhys2!K126</f>
        <v>1</v>
      </c>
      <c r="R126" s="173">
        <f>[2]TPChim2!H126</f>
        <v>12.38</v>
      </c>
      <c r="S126" s="174">
        <f>[2]TPChim2!K126</f>
        <v>1</v>
      </c>
      <c r="T126" s="173">
        <f>[2]Algo!J126</f>
        <v>9.625</v>
      </c>
      <c r="U126" s="174">
        <f>[2]Algo!M126</f>
        <v>1</v>
      </c>
      <c r="V126" s="175">
        <f>[2]UEM22!P126</f>
        <v>10.487222222222222</v>
      </c>
      <c r="W126" s="116">
        <f>[2]UEM22!Q126</f>
        <v>9</v>
      </c>
      <c r="X126" s="178">
        <f>[2]UEM22!S126</f>
        <v>1</v>
      </c>
      <c r="Y126" s="179">
        <f>[2]TEC2!I126</f>
        <v>11.5</v>
      </c>
      <c r="Z126" s="174">
        <f>[2]TEC2!L126</f>
        <v>1</v>
      </c>
      <c r="AA126" s="179">
        <f>[2]HdS!I126</f>
        <v>11</v>
      </c>
      <c r="AB126" s="174">
        <f>[2]HdS!L126</f>
        <v>1</v>
      </c>
      <c r="AC126" s="180">
        <f>[2]UET23!M126</f>
        <v>11.166666666666666</v>
      </c>
      <c r="AD126" s="116">
        <f>[2]UET23!N126</f>
        <v>3</v>
      </c>
      <c r="AE126" s="178">
        <f>[2]UET23!P126</f>
        <v>1</v>
      </c>
      <c r="AF126" s="181">
        <f t="shared" si="6"/>
        <v>10.002833333333333</v>
      </c>
      <c r="AG126" s="182">
        <f t="shared" si="7"/>
        <v>30</v>
      </c>
      <c r="AH126" s="178">
        <f t="shared" si="4"/>
        <v>2</v>
      </c>
      <c r="AI126" s="37" t="str">
        <f t="shared" si="5"/>
        <v>S2 validé</v>
      </c>
    </row>
    <row r="127" spans="1:35" ht="13.5" customHeight="1">
      <c r="A127" s="172">
        <v>115</v>
      </c>
      <c r="B127" s="108">
        <v>123016032</v>
      </c>
      <c r="C127" s="34" t="s">
        <v>323</v>
      </c>
      <c r="D127" s="34" t="s">
        <v>324</v>
      </c>
      <c r="E127" s="122" t="s">
        <v>64</v>
      </c>
      <c r="F127" s="36">
        <v>8.5652777777777782</v>
      </c>
      <c r="G127" s="173">
        <f>[2]Maths2!J127</f>
        <v>8.6666666666666661</v>
      </c>
      <c r="H127" s="174">
        <f>[2]Maths2!M127</f>
        <v>2</v>
      </c>
      <c r="I127" s="173">
        <f>[2]Phys2!J127</f>
        <v>8.85</v>
      </c>
      <c r="J127" s="174">
        <f>[2]Phys2!M127</f>
        <v>2</v>
      </c>
      <c r="K127" s="173">
        <f>[2]Chim2!J127</f>
        <v>10.833333333333334</v>
      </c>
      <c r="L127" s="174">
        <f>[2]Chim2!M127</f>
        <v>2</v>
      </c>
      <c r="M127" s="175">
        <f>[2]UEF21!P127</f>
        <v>9.4500000000000011</v>
      </c>
      <c r="N127" s="176">
        <f>[2]UEF21!Q127</f>
        <v>6</v>
      </c>
      <c r="O127" s="177">
        <f>[2]UEF21!S127</f>
        <v>2</v>
      </c>
      <c r="P127" s="173">
        <f>[2]TPPhys2!H127</f>
        <v>10</v>
      </c>
      <c r="Q127" s="174">
        <f>[2]TPPhys2!K127</f>
        <v>1</v>
      </c>
      <c r="R127" s="173">
        <f>[2]TPChim2!H127</f>
        <v>12.416666666666668</v>
      </c>
      <c r="S127" s="174">
        <f>[2]TPChim2!K127</f>
        <v>1</v>
      </c>
      <c r="T127" s="173">
        <f>[2]Algo!J127</f>
        <v>9.125</v>
      </c>
      <c r="U127" s="174">
        <f>[2]Algo!M127</f>
        <v>1</v>
      </c>
      <c r="V127" s="175">
        <f>[2]UEM22!P127</f>
        <v>10.050925925925927</v>
      </c>
      <c r="W127" s="116">
        <f>[2]UEM22!Q127</f>
        <v>9</v>
      </c>
      <c r="X127" s="178">
        <f>[2]UEM22!S127</f>
        <v>1</v>
      </c>
      <c r="Y127" s="179">
        <f>[2]TEC2!I127</f>
        <v>12.5</v>
      </c>
      <c r="Z127" s="174">
        <f>[2]TEC2!L127</f>
        <v>1</v>
      </c>
      <c r="AA127" s="179">
        <f>[2]HdS!I127</f>
        <v>13.5</v>
      </c>
      <c r="AB127" s="174">
        <f>[2]HdS!L127</f>
        <v>1</v>
      </c>
      <c r="AC127" s="180">
        <f>[2]UET23!M127</f>
        <v>13.166666666666666</v>
      </c>
      <c r="AD127" s="116">
        <f>[2]UET23!N127</f>
        <v>3</v>
      </c>
      <c r="AE127" s="178">
        <f>[2]UET23!P127</f>
        <v>1</v>
      </c>
      <c r="AF127" s="181">
        <f t="shared" si="6"/>
        <v>10.001944444444446</v>
      </c>
      <c r="AG127" s="182">
        <f t="shared" si="7"/>
        <v>30</v>
      </c>
      <c r="AH127" s="178">
        <f t="shared" si="4"/>
        <v>2</v>
      </c>
      <c r="AI127" s="37" t="str">
        <f t="shared" si="5"/>
        <v>S2 validé</v>
      </c>
    </row>
    <row r="128" spans="1:35" ht="13.5" customHeight="1">
      <c r="A128" s="172">
        <v>116</v>
      </c>
      <c r="B128" s="183" t="s">
        <v>325</v>
      </c>
      <c r="C128" s="184" t="s">
        <v>326</v>
      </c>
      <c r="D128" s="184" t="s">
        <v>327</v>
      </c>
      <c r="E128" s="35" t="s">
        <v>130</v>
      </c>
      <c r="F128" s="36">
        <v>8.6508333333333329</v>
      </c>
      <c r="G128" s="173">
        <f>[2]Maths2!J128</f>
        <v>10</v>
      </c>
      <c r="H128" s="174">
        <f>[2]Maths2!M128</f>
        <v>1</v>
      </c>
      <c r="I128" s="173">
        <f>[2]Phys2!J128</f>
        <v>10</v>
      </c>
      <c r="J128" s="174">
        <f>[2]Phys2!M128</f>
        <v>2</v>
      </c>
      <c r="K128" s="173">
        <f>[2]Chim2!J128</f>
        <v>7.3</v>
      </c>
      <c r="L128" s="174">
        <f>[2]Chim2!M128</f>
        <v>2</v>
      </c>
      <c r="M128" s="175">
        <f>[2]UEF21!P128</f>
        <v>9.1</v>
      </c>
      <c r="N128" s="176">
        <f>[2]UEF21!Q128</f>
        <v>12</v>
      </c>
      <c r="O128" s="177">
        <f>[2]UEF21!S128</f>
        <v>2</v>
      </c>
      <c r="P128" s="173">
        <f>[2]TPPhys2!H128</f>
        <v>10.5</v>
      </c>
      <c r="Q128" s="174">
        <f>[2]TPPhys2!K128</f>
        <v>1</v>
      </c>
      <c r="R128" s="173">
        <f>[2]TPChim2!H128</f>
        <v>11.25</v>
      </c>
      <c r="S128" s="174">
        <f>[2]TPChim2!K128</f>
        <v>1</v>
      </c>
      <c r="T128" s="173">
        <f>[2]Algo!J128</f>
        <v>11.625</v>
      </c>
      <c r="U128" s="174">
        <f>[2]Algo!M128</f>
        <v>1</v>
      </c>
      <c r="V128" s="175">
        <f>[2]UEM22!P128</f>
        <v>11.291666666666666</v>
      </c>
      <c r="W128" s="116">
        <f>[2]UEM22!Q128</f>
        <v>9</v>
      </c>
      <c r="X128" s="178">
        <f>[2]UEM22!S128</f>
        <v>1</v>
      </c>
      <c r="Y128" s="179">
        <f>[2]TEC2!I128</f>
        <v>12.5</v>
      </c>
      <c r="Z128" s="174">
        <f>[2]TEC2!L128</f>
        <v>1</v>
      </c>
      <c r="AA128" s="179">
        <f>[2]HdS!I128</f>
        <v>11</v>
      </c>
      <c r="AB128" s="174">
        <f>[2]HdS!L128</f>
        <v>1</v>
      </c>
      <c r="AC128" s="180">
        <f>[2]UET23!M128</f>
        <v>11.5</v>
      </c>
      <c r="AD128" s="116">
        <f>[2]UET23!N128</f>
        <v>3</v>
      </c>
      <c r="AE128" s="178">
        <f>[2]UET23!P128</f>
        <v>1</v>
      </c>
      <c r="AF128" s="181">
        <f t="shared" si="6"/>
        <v>9.9974999999999987</v>
      </c>
      <c r="AG128" s="182">
        <f t="shared" si="7"/>
        <v>30</v>
      </c>
      <c r="AH128" s="178">
        <f t="shared" si="4"/>
        <v>2</v>
      </c>
      <c r="AI128" s="37" t="str">
        <f t="shared" si="5"/>
        <v>S2 validé</v>
      </c>
    </row>
    <row r="129" spans="1:35" ht="13.5" customHeight="1">
      <c r="A129" s="172">
        <v>117</v>
      </c>
      <c r="B129" s="125">
        <v>123009044</v>
      </c>
      <c r="C129" s="34" t="s">
        <v>328</v>
      </c>
      <c r="D129" s="34" t="s">
        <v>329</v>
      </c>
      <c r="E129" s="85" t="s">
        <v>80</v>
      </c>
      <c r="F129" s="36">
        <v>9.2273333333333323</v>
      </c>
      <c r="G129" s="173">
        <f>[2]Maths2!J129</f>
        <v>10</v>
      </c>
      <c r="H129" s="174">
        <f>[2]Maths2!M129</f>
        <v>1</v>
      </c>
      <c r="I129" s="173">
        <f>[2]Phys2!J129</f>
        <v>5.333333333333333</v>
      </c>
      <c r="J129" s="174">
        <f>[2]Phys2!M129</f>
        <v>1</v>
      </c>
      <c r="K129" s="173">
        <f>[2]Chim2!J129</f>
        <v>8.8333333333333339</v>
      </c>
      <c r="L129" s="174">
        <f>[2]Chim2!M129</f>
        <v>1</v>
      </c>
      <c r="M129" s="175">
        <f>[2]UEF21!P129</f>
        <v>8.0555555555555554</v>
      </c>
      <c r="N129" s="176">
        <f>[2]UEF21!Q129</f>
        <v>6</v>
      </c>
      <c r="O129" s="177">
        <f>[2]UEF21!S129</f>
        <v>1</v>
      </c>
      <c r="P129" s="173">
        <f>[2]TPPhys2!H129</f>
        <v>10.5</v>
      </c>
      <c r="Q129" s="174">
        <f>[2]TPPhys2!K129</f>
        <v>1</v>
      </c>
      <c r="R129" s="173">
        <f>[2]TPChim2!H129</f>
        <v>12.91</v>
      </c>
      <c r="S129" s="174">
        <f>[2]TPChim2!K129</f>
        <v>1</v>
      </c>
      <c r="T129" s="173">
        <f>[2]Algo!J129</f>
        <v>11</v>
      </c>
      <c r="U129" s="174">
        <f>[2]Algo!M129</f>
        <v>1</v>
      </c>
      <c r="V129" s="175">
        <f>[2]UEM22!P129</f>
        <v>11.313333333333333</v>
      </c>
      <c r="W129" s="116">
        <f>[2]UEM22!Q129</f>
        <v>9</v>
      </c>
      <c r="X129" s="178">
        <f>[2]UEM22!S129</f>
        <v>1</v>
      </c>
      <c r="Y129" s="179">
        <f>[2]TEC2!I129</f>
        <v>13</v>
      </c>
      <c r="Z129" s="174">
        <f>[2]TEC2!L129</f>
        <v>1</v>
      </c>
      <c r="AA129" s="179">
        <f>[2]HdS!I129</f>
        <v>8.5</v>
      </c>
      <c r="AB129" s="174">
        <f>[2]HdS!L129</f>
        <v>1</v>
      </c>
      <c r="AC129" s="180">
        <f>[2]UET23!M129</f>
        <v>10</v>
      </c>
      <c r="AD129" s="116">
        <f>[2]UET23!N129</f>
        <v>3</v>
      </c>
      <c r="AE129" s="178">
        <f>[2]UET23!P129</f>
        <v>1</v>
      </c>
      <c r="AF129" s="181">
        <f t="shared" si="6"/>
        <v>9.2273333333333323</v>
      </c>
      <c r="AG129" s="182">
        <f t="shared" si="7"/>
        <v>18</v>
      </c>
      <c r="AH129" s="178">
        <f t="shared" si="4"/>
        <v>1</v>
      </c>
      <c r="AI129" s="37" t="str">
        <f t="shared" si="5"/>
        <v xml:space="preserve"> </v>
      </c>
    </row>
    <row r="130" spans="1:35" ht="13.5" customHeight="1">
      <c r="A130" s="172">
        <v>118</v>
      </c>
      <c r="B130" s="108">
        <v>123004082</v>
      </c>
      <c r="C130" s="34" t="s">
        <v>330</v>
      </c>
      <c r="D130" s="34" t="s">
        <v>331</v>
      </c>
      <c r="E130" s="85" t="s">
        <v>80</v>
      </c>
      <c r="F130" s="36">
        <v>9.7210555555555551</v>
      </c>
      <c r="G130" s="173">
        <f>[2]Maths2!J130</f>
        <v>10.5</v>
      </c>
      <c r="H130" s="174">
        <f>[2]Maths2!M130</f>
        <v>1</v>
      </c>
      <c r="I130" s="173">
        <f>[2]Phys2!J130</f>
        <v>6.75</v>
      </c>
      <c r="J130" s="174">
        <f>[2]Phys2!M130</f>
        <v>2</v>
      </c>
      <c r="K130" s="173">
        <f>[2]Chim2!J130</f>
        <v>10.333333333333334</v>
      </c>
      <c r="L130" s="174">
        <f>[2]Chim2!M130</f>
        <v>1</v>
      </c>
      <c r="M130" s="175">
        <f>[2]UEF21!P130</f>
        <v>9.1944444444444446</v>
      </c>
      <c r="N130" s="176">
        <f>[2]UEF21!Q130</f>
        <v>12</v>
      </c>
      <c r="O130" s="177">
        <f>[2]UEF21!S130</f>
        <v>2</v>
      </c>
      <c r="P130" s="173">
        <f>[2]TPPhys2!H130</f>
        <v>11.42</v>
      </c>
      <c r="Q130" s="174">
        <f>[2]TPPhys2!K130</f>
        <v>1</v>
      </c>
      <c r="R130" s="173">
        <f>[2]TPChim2!H130</f>
        <v>13.833333333333332</v>
      </c>
      <c r="S130" s="174">
        <f>[2]TPChim2!K130</f>
        <v>1</v>
      </c>
      <c r="T130" s="173">
        <f>[2]Algo!J130</f>
        <v>10.625</v>
      </c>
      <c r="U130" s="174">
        <f>[2]Algo!M130</f>
        <v>1</v>
      </c>
      <c r="V130" s="175">
        <f>[2]UEM22!P130</f>
        <v>11.51462962962963</v>
      </c>
      <c r="W130" s="116">
        <f>[2]UEM22!Q130</f>
        <v>9</v>
      </c>
      <c r="X130" s="178">
        <f>[2]UEM22!S130</f>
        <v>1</v>
      </c>
      <c r="Y130" s="179">
        <f>[2]TEC2!I130</f>
        <v>14</v>
      </c>
      <c r="Z130" s="174">
        <f>[2]TEC2!L130</f>
        <v>1</v>
      </c>
      <c r="AA130" s="179">
        <f>[2]HdS!I130</f>
        <v>8.5</v>
      </c>
      <c r="AB130" s="174">
        <f>[2]HdS!L130</f>
        <v>1</v>
      </c>
      <c r="AC130" s="180">
        <f>[2]UET23!M130</f>
        <v>10.333333333333334</v>
      </c>
      <c r="AD130" s="116">
        <f>[2]UET23!N130</f>
        <v>3</v>
      </c>
      <c r="AE130" s="178">
        <f>[2]UET23!P130</f>
        <v>1</v>
      </c>
      <c r="AF130" s="181">
        <f t="shared" si="6"/>
        <v>10.004388888888888</v>
      </c>
      <c r="AG130" s="182">
        <f t="shared" si="7"/>
        <v>30</v>
      </c>
      <c r="AH130" s="178">
        <f t="shared" si="4"/>
        <v>2</v>
      </c>
      <c r="AI130" s="37" t="str">
        <f t="shared" si="5"/>
        <v>S2 validé</v>
      </c>
    </row>
    <row r="131" spans="1:35" ht="13.5" customHeight="1">
      <c r="A131" s="172">
        <v>119</v>
      </c>
      <c r="B131" s="108">
        <v>123002350</v>
      </c>
      <c r="C131" s="34" t="s">
        <v>332</v>
      </c>
      <c r="D131" s="34" t="s">
        <v>262</v>
      </c>
      <c r="E131" s="35" t="s">
        <v>33</v>
      </c>
      <c r="F131" s="36">
        <v>9.6291666666666664</v>
      </c>
      <c r="G131" s="173">
        <f>[2]Maths2!J131</f>
        <v>10</v>
      </c>
      <c r="H131" s="174">
        <f>[2]Maths2!M131</f>
        <v>1</v>
      </c>
      <c r="I131" s="173">
        <f>[2]Phys2!J131</f>
        <v>10</v>
      </c>
      <c r="J131" s="174">
        <f>[2]Phys2!M131</f>
        <v>1</v>
      </c>
      <c r="K131" s="173">
        <f>[2]Chim2!J131</f>
        <v>10</v>
      </c>
      <c r="L131" s="174">
        <f>[2]Chim2!M131</f>
        <v>1</v>
      </c>
      <c r="M131" s="175">
        <f>[2]UEF21!P131</f>
        <v>10</v>
      </c>
      <c r="N131" s="176">
        <f>[2]UEF21!Q131</f>
        <v>18</v>
      </c>
      <c r="O131" s="177">
        <f>[2]UEF21!S131</f>
        <v>1</v>
      </c>
      <c r="P131" s="173">
        <f>[2]TPPhys2!H131</f>
        <v>9</v>
      </c>
      <c r="Q131" s="174">
        <f>[2]TPPhys2!K131</f>
        <v>1</v>
      </c>
      <c r="R131" s="173">
        <f>[2]TPChim2!H131</f>
        <v>10.5</v>
      </c>
      <c r="S131" s="174">
        <f>[2]TPChim2!K131</f>
        <v>1</v>
      </c>
      <c r="T131" s="173">
        <f>[2]Algo!J131</f>
        <v>8.375</v>
      </c>
      <c r="U131" s="174">
        <f>[2]Algo!M131</f>
        <v>1</v>
      </c>
      <c r="V131" s="175">
        <f>[2]UEM22!P131</f>
        <v>8.9861111111111107</v>
      </c>
      <c r="W131" s="116">
        <f>[2]UEM22!Q131</f>
        <v>2</v>
      </c>
      <c r="X131" s="178">
        <f>[2]UEM22!S131</f>
        <v>1</v>
      </c>
      <c r="Y131" s="179">
        <f>[2]TEC2!I131</f>
        <v>14</v>
      </c>
      <c r="Z131" s="174">
        <f>[2]TEC2!L131</f>
        <v>1</v>
      </c>
      <c r="AA131" s="179">
        <f>[2]HdS!I131</f>
        <v>7</v>
      </c>
      <c r="AB131" s="174">
        <f>[2]HdS!L131</f>
        <v>1</v>
      </c>
      <c r="AC131" s="180">
        <f>[2]UET23!M131</f>
        <v>9.3333333333333339</v>
      </c>
      <c r="AD131" s="116">
        <f>[2]UET23!N131</f>
        <v>1</v>
      </c>
      <c r="AE131" s="178">
        <f>[2]UET23!P131</f>
        <v>1</v>
      </c>
      <c r="AF131" s="181">
        <f t="shared" si="6"/>
        <v>9.6291666666666664</v>
      </c>
      <c r="AG131" s="182">
        <f t="shared" si="7"/>
        <v>21</v>
      </c>
      <c r="AH131" s="178">
        <f t="shared" si="4"/>
        <v>1</v>
      </c>
      <c r="AI131" s="37" t="str">
        <f t="shared" si="5"/>
        <v xml:space="preserve"> </v>
      </c>
    </row>
    <row r="132" spans="1:35" ht="13.5" customHeight="1">
      <c r="A132" s="172">
        <v>120</v>
      </c>
      <c r="B132" s="125" t="s">
        <v>333</v>
      </c>
      <c r="C132" s="34" t="s">
        <v>332</v>
      </c>
      <c r="D132" s="34" t="s">
        <v>334</v>
      </c>
      <c r="E132" s="85" t="s">
        <v>80</v>
      </c>
      <c r="F132" s="36">
        <v>9.4705277777777788</v>
      </c>
      <c r="G132" s="173">
        <f>[2]Maths2!J132</f>
        <v>8.3333333333333339</v>
      </c>
      <c r="H132" s="174">
        <f>[2]Maths2!M132</f>
        <v>1</v>
      </c>
      <c r="I132" s="173">
        <f>[2]Phys2!J132</f>
        <v>3.5</v>
      </c>
      <c r="J132" s="174">
        <f>[2]Phys2!M132</f>
        <v>1</v>
      </c>
      <c r="K132" s="173">
        <f>[2]Chim2!J132</f>
        <v>10</v>
      </c>
      <c r="L132" s="174">
        <f>[2]Chim2!M132</f>
        <v>1</v>
      </c>
      <c r="M132" s="175">
        <f>[2]UEF21!P132</f>
        <v>7.2777777777777786</v>
      </c>
      <c r="N132" s="176">
        <f>[2]UEF21!Q132</f>
        <v>6</v>
      </c>
      <c r="O132" s="177">
        <f>[2]UEF21!S132</f>
        <v>1</v>
      </c>
      <c r="P132" s="173">
        <f>[2]TPPhys2!H132</f>
        <v>11.91</v>
      </c>
      <c r="Q132" s="174">
        <f>[2]TPPhys2!K132</f>
        <v>1</v>
      </c>
      <c r="R132" s="173">
        <f>[2]TPChim2!H132</f>
        <v>14.666666666666666</v>
      </c>
      <c r="S132" s="174">
        <f>[2]TPChim2!K132</f>
        <v>1</v>
      </c>
      <c r="T132" s="173">
        <f>[2]Algo!J132</f>
        <v>10.8925</v>
      </c>
      <c r="U132" s="174">
        <f>[2]Algo!M132</f>
        <v>1</v>
      </c>
      <c r="V132" s="175">
        <f>[2]UEM22!P132</f>
        <v>11.957314814814815</v>
      </c>
      <c r="W132" s="116">
        <f>[2]UEM22!Q132</f>
        <v>9</v>
      </c>
      <c r="X132" s="178">
        <f>[2]UEM22!S132</f>
        <v>1</v>
      </c>
      <c r="Y132" s="179">
        <f>[2]TEC2!I132</f>
        <v>15.5</v>
      </c>
      <c r="Z132" s="174">
        <f>[2]TEC2!L132</f>
        <v>1</v>
      </c>
      <c r="AA132" s="179">
        <f>[2]HdS!I132</f>
        <v>15</v>
      </c>
      <c r="AB132" s="174">
        <f>[2]HdS!L132</f>
        <v>1</v>
      </c>
      <c r="AC132" s="180">
        <f>[2]UET23!M132</f>
        <v>15.166666666666666</v>
      </c>
      <c r="AD132" s="116">
        <f>[2]UET23!N132</f>
        <v>3</v>
      </c>
      <c r="AE132" s="178">
        <f>[2]UET23!P132</f>
        <v>1</v>
      </c>
      <c r="AF132" s="181">
        <f t="shared" si="6"/>
        <v>9.4705277777777788</v>
      </c>
      <c r="AG132" s="182">
        <f t="shared" si="7"/>
        <v>18</v>
      </c>
      <c r="AH132" s="178">
        <f t="shared" si="4"/>
        <v>1</v>
      </c>
      <c r="AI132" s="37" t="str">
        <f t="shared" si="5"/>
        <v xml:space="preserve"> </v>
      </c>
    </row>
    <row r="133" spans="1:35" ht="13.5" customHeight="1">
      <c r="A133" s="172">
        <v>121</v>
      </c>
      <c r="B133" s="129" t="s">
        <v>335</v>
      </c>
      <c r="C133" s="34" t="s">
        <v>336</v>
      </c>
      <c r="D133" s="34" t="s">
        <v>337</v>
      </c>
      <c r="E133" s="118" t="s">
        <v>37</v>
      </c>
      <c r="F133" s="36">
        <v>8.0434761904761896</v>
      </c>
      <c r="G133" s="173">
        <f>[2]Maths2!J133</f>
        <v>10</v>
      </c>
      <c r="H133" s="174">
        <f>[2]Maths2!M133</f>
        <v>2</v>
      </c>
      <c r="I133" s="173">
        <f>[2]Phys2!J133</f>
        <v>6</v>
      </c>
      <c r="J133" s="174">
        <f>[2]Phys2!M133</f>
        <v>1</v>
      </c>
      <c r="K133" s="173">
        <f>[2]Chim2!J133</f>
        <v>10</v>
      </c>
      <c r="L133" s="174">
        <f>[2]Chim2!M133</f>
        <v>2</v>
      </c>
      <c r="M133" s="175">
        <f>[2]UEF21!P133</f>
        <v>8.6666666666666661</v>
      </c>
      <c r="N133" s="176">
        <f>[2]UEF21!Q133</f>
        <v>12</v>
      </c>
      <c r="O133" s="177">
        <f>[2]UEF21!S133</f>
        <v>2</v>
      </c>
      <c r="P133" s="173">
        <f>[2]TPPhys2!H133</f>
        <v>11.5</v>
      </c>
      <c r="Q133" s="174">
        <f>[2]TPPhys2!K133</f>
        <v>1</v>
      </c>
      <c r="R133" s="173">
        <f>[2]TPChim2!H133</f>
        <v>10.42</v>
      </c>
      <c r="S133" s="174">
        <f>[2]TPChim2!K133</f>
        <v>1</v>
      </c>
      <c r="T133" s="173">
        <f>[2]Algo!J133</f>
        <v>10.75</v>
      </c>
      <c r="U133" s="174">
        <f>[2]Algo!M133</f>
        <v>1</v>
      </c>
      <c r="V133" s="175">
        <f>[2]UEM22!P133</f>
        <v>10.843333333333334</v>
      </c>
      <c r="W133" s="116">
        <f>[2]UEM22!Q133</f>
        <v>9</v>
      </c>
      <c r="X133" s="178">
        <f>[2]UEM22!S133</f>
        <v>1</v>
      </c>
      <c r="Y133" s="179">
        <f>[2]TEC2!I133</f>
        <v>10</v>
      </c>
      <c r="Z133" s="174">
        <f>[2]TEC2!L133</f>
        <v>1</v>
      </c>
      <c r="AA133" s="179">
        <f>[2]HdS!I133</f>
        <v>10</v>
      </c>
      <c r="AB133" s="174">
        <f>[2]HdS!L133</f>
        <v>1</v>
      </c>
      <c r="AC133" s="180">
        <f>[2]UET23!M133</f>
        <v>10</v>
      </c>
      <c r="AD133" s="116">
        <f>[2]UET23!N133</f>
        <v>3</v>
      </c>
      <c r="AE133" s="178">
        <f>[2]UET23!P133</f>
        <v>1</v>
      </c>
      <c r="AF133" s="181">
        <f t="shared" si="6"/>
        <v>9.4530000000000012</v>
      </c>
      <c r="AG133" s="182">
        <f t="shared" si="7"/>
        <v>24</v>
      </c>
      <c r="AH133" s="178">
        <f t="shared" si="4"/>
        <v>2</v>
      </c>
      <c r="AI133" s="37" t="str">
        <f t="shared" si="5"/>
        <v xml:space="preserve"> </v>
      </c>
    </row>
    <row r="134" spans="1:35" ht="13.5" customHeight="1">
      <c r="A134" s="172">
        <v>122</v>
      </c>
      <c r="B134" s="125">
        <v>123014905</v>
      </c>
      <c r="C134" s="34" t="s">
        <v>338</v>
      </c>
      <c r="D134" s="34" t="s">
        <v>339</v>
      </c>
      <c r="E134" s="127" t="s">
        <v>294</v>
      </c>
      <c r="F134" s="36">
        <v>9.0001111111111118</v>
      </c>
      <c r="G134" s="173">
        <f>[2]Maths2!J134</f>
        <v>8.1666666666666661</v>
      </c>
      <c r="H134" s="174">
        <f>[2]Maths2!M134</f>
        <v>2</v>
      </c>
      <c r="I134" s="173">
        <f>[2]Phys2!J134</f>
        <v>5.5</v>
      </c>
      <c r="J134" s="174">
        <f>[2]Phys2!M134</f>
        <v>2</v>
      </c>
      <c r="K134" s="173">
        <f>[2]Chim2!J134</f>
        <v>10</v>
      </c>
      <c r="L134" s="174">
        <f>[2]Chim2!M134</f>
        <v>1</v>
      </c>
      <c r="M134" s="175">
        <f>[2]UEF21!P134</f>
        <v>7.8888888888888884</v>
      </c>
      <c r="N134" s="176">
        <f>[2]UEF21!Q134</f>
        <v>6</v>
      </c>
      <c r="O134" s="177">
        <f>[2]UEF21!S134</f>
        <v>2</v>
      </c>
      <c r="P134" s="173">
        <f>[2]TPPhys2!H134</f>
        <v>11.21</v>
      </c>
      <c r="Q134" s="174">
        <f>[2]TPPhys2!K134</f>
        <v>1</v>
      </c>
      <c r="R134" s="173">
        <f>[2]TPChim2!H134</f>
        <v>10.416666666666668</v>
      </c>
      <c r="S134" s="174">
        <f>[2]TPChim2!K134</f>
        <v>1</v>
      </c>
      <c r="T134" s="173">
        <f>[2]Algo!J134</f>
        <v>10.75</v>
      </c>
      <c r="U134" s="174">
        <f>[2]Algo!M134</f>
        <v>1</v>
      </c>
      <c r="V134" s="175">
        <f>[2]UEM22!P134</f>
        <v>10.778148148148148</v>
      </c>
      <c r="W134" s="116">
        <f>[2]UEM22!Q134</f>
        <v>9</v>
      </c>
      <c r="X134" s="178">
        <f>[2]UEM22!S134</f>
        <v>1</v>
      </c>
      <c r="Y134" s="179">
        <f>[2]TEC2!I134</f>
        <v>11</v>
      </c>
      <c r="Z134" s="174">
        <f>[2]TEC2!L134</f>
        <v>1</v>
      </c>
      <c r="AA134" s="179">
        <f>[2]HdS!I134</f>
        <v>10</v>
      </c>
      <c r="AB134" s="174">
        <f>[2]HdS!L134</f>
        <v>1</v>
      </c>
      <c r="AC134" s="180">
        <f>[2]UET23!M134</f>
        <v>10.333333333333334</v>
      </c>
      <c r="AD134" s="116">
        <f>[2]UET23!N134</f>
        <v>3</v>
      </c>
      <c r="AE134" s="178">
        <f>[2]UET23!P134</f>
        <v>1</v>
      </c>
      <c r="AF134" s="181">
        <f t="shared" si="6"/>
        <v>9.0001111111111118</v>
      </c>
      <c r="AG134" s="182">
        <f t="shared" si="7"/>
        <v>18</v>
      </c>
      <c r="AH134" s="178">
        <f t="shared" si="4"/>
        <v>2</v>
      </c>
      <c r="AI134" s="37" t="str">
        <f t="shared" si="5"/>
        <v xml:space="preserve"> </v>
      </c>
    </row>
    <row r="135" spans="1:35" ht="13.5" customHeight="1">
      <c r="A135" s="172">
        <v>123</v>
      </c>
      <c r="B135" s="183" t="s">
        <v>340</v>
      </c>
      <c r="C135" s="184" t="s">
        <v>341</v>
      </c>
      <c r="D135" s="184" t="s">
        <v>342</v>
      </c>
      <c r="E135" s="118" t="s">
        <v>37</v>
      </c>
      <c r="F135" s="36">
        <v>8.9008333333333329</v>
      </c>
      <c r="G135" s="173">
        <f>[2]Maths2!J135</f>
        <v>10</v>
      </c>
      <c r="H135" s="174">
        <f>[2]Maths2!M135</f>
        <v>1</v>
      </c>
      <c r="I135" s="173">
        <f>[2]Phys2!J135</f>
        <v>8.3000000000000007</v>
      </c>
      <c r="J135" s="174">
        <f>[2]Phys2!M135</f>
        <v>2</v>
      </c>
      <c r="K135" s="173">
        <f>[2]Chim2!J135</f>
        <v>10</v>
      </c>
      <c r="L135" s="174">
        <f>[2]Chim2!M135</f>
        <v>2</v>
      </c>
      <c r="M135" s="175">
        <f>[2]UEF21!P135</f>
        <v>9.4333333333333336</v>
      </c>
      <c r="N135" s="176">
        <f>[2]UEF21!Q135</f>
        <v>12</v>
      </c>
      <c r="O135" s="177">
        <f>[2]UEF21!S135</f>
        <v>2</v>
      </c>
      <c r="P135" s="173">
        <f>[2]TPPhys2!H135</f>
        <v>11</v>
      </c>
      <c r="Q135" s="174">
        <f>[2]TPPhys2!K135</f>
        <v>1</v>
      </c>
      <c r="R135" s="173">
        <f>[2]TPChim2!H135</f>
        <v>10.25</v>
      </c>
      <c r="S135" s="174">
        <f>[2]TPChim2!K135</f>
        <v>1</v>
      </c>
      <c r="T135" s="173">
        <f>[2]Algo!J135</f>
        <v>11.125</v>
      </c>
      <c r="U135" s="174">
        <f>[2]Algo!M135</f>
        <v>1</v>
      </c>
      <c r="V135" s="175">
        <f>[2]UEM22!P135</f>
        <v>10.902777777777779</v>
      </c>
      <c r="W135" s="116">
        <f>[2]UEM22!Q135</f>
        <v>9</v>
      </c>
      <c r="X135" s="178">
        <f>[2]UEM22!S135</f>
        <v>1</v>
      </c>
      <c r="Y135" s="179">
        <f>[2]TEC2!I135</f>
        <v>12</v>
      </c>
      <c r="Z135" s="174">
        <f>[2]TEC2!L135</f>
        <v>1</v>
      </c>
      <c r="AA135" s="179">
        <f>[2]HdS!I135</f>
        <v>10</v>
      </c>
      <c r="AB135" s="174">
        <f>[2]HdS!L135</f>
        <v>1</v>
      </c>
      <c r="AC135" s="180">
        <f>[2]UET23!M135</f>
        <v>10.666666666666666</v>
      </c>
      <c r="AD135" s="116">
        <f>[2]UET23!N135</f>
        <v>3</v>
      </c>
      <c r="AE135" s="178">
        <f>[2]UET23!P135</f>
        <v>1</v>
      </c>
      <c r="AF135" s="181">
        <f t="shared" si="6"/>
        <v>9.9975000000000005</v>
      </c>
      <c r="AG135" s="182">
        <f t="shared" si="7"/>
        <v>30</v>
      </c>
      <c r="AH135" s="178">
        <f t="shared" si="4"/>
        <v>2</v>
      </c>
      <c r="AI135" s="37" t="str">
        <f t="shared" si="5"/>
        <v>S2 validé</v>
      </c>
    </row>
    <row r="136" spans="1:35" ht="13.5" customHeight="1">
      <c r="A136" s="172">
        <v>124</v>
      </c>
      <c r="B136" s="108">
        <v>123006119</v>
      </c>
      <c r="C136" s="34" t="s">
        <v>343</v>
      </c>
      <c r="D136" s="34" t="s">
        <v>82</v>
      </c>
      <c r="E136" s="85" t="s">
        <v>41</v>
      </c>
      <c r="F136" s="36">
        <v>8.7196666666666669</v>
      </c>
      <c r="G136" s="173">
        <f>[2]Maths2!J136</f>
        <v>10</v>
      </c>
      <c r="H136" s="174">
        <f>[2]Maths2!M136</f>
        <v>1</v>
      </c>
      <c r="I136" s="173">
        <f>[2]Phys2!J136</f>
        <v>10</v>
      </c>
      <c r="J136" s="174">
        <f>[2]Phys2!M136</f>
        <v>1</v>
      </c>
      <c r="K136" s="173">
        <f>[2]Chim2!J136</f>
        <v>8.25</v>
      </c>
      <c r="L136" s="174">
        <f>[2]Chim2!M136</f>
        <v>2</v>
      </c>
      <c r="M136" s="175">
        <f>[2]UEF21!P136</f>
        <v>9.4166666666666661</v>
      </c>
      <c r="N136" s="176">
        <f>[2]UEF21!Q136</f>
        <v>12</v>
      </c>
      <c r="O136" s="177">
        <f>[2]UEF21!S136</f>
        <v>2</v>
      </c>
      <c r="P136" s="173">
        <f>[2]TPPhys2!H136</f>
        <v>11</v>
      </c>
      <c r="Q136" s="174">
        <f>[2]TPPhys2!K136</f>
        <v>1</v>
      </c>
      <c r="R136" s="173">
        <f>[2]TPChim2!H136</f>
        <v>12.92</v>
      </c>
      <c r="S136" s="174">
        <f>[2]TPChim2!K136</f>
        <v>1</v>
      </c>
      <c r="T136" s="173">
        <f>[2]Algo!J136</f>
        <v>8.75</v>
      </c>
      <c r="U136" s="174">
        <f>[2]Algo!M136</f>
        <v>1</v>
      </c>
      <c r="V136" s="175">
        <f>[2]UEM22!P136</f>
        <v>10.176666666666668</v>
      </c>
      <c r="W136" s="116">
        <f>[2]UEM22!Q136</f>
        <v>9</v>
      </c>
      <c r="X136" s="178">
        <f>[2]UEM22!S136</f>
        <v>1</v>
      </c>
      <c r="Y136" s="179">
        <f>[2]TEC2!I136</f>
        <v>13</v>
      </c>
      <c r="Z136" s="174">
        <f>[2]TEC2!L136</f>
        <v>1</v>
      </c>
      <c r="AA136" s="179">
        <f>[2]HdS!I136</f>
        <v>13</v>
      </c>
      <c r="AB136" s="174">
        <f>[2]HdS!L136</f>
        <v>1</v>
      </c>
      <c r="AC136" s="180">
        <f>[2]UET23!M136</f>
        <v>13</v>
      </c>
      <c r="AD136" s="116">
        <f>[2]UET23!N136</f>
        <v>3</v>
      </c>
      <c r="AE136" s="178">
        <f>[2]UET23!P136</f>
        <v>1</v>
      </c>
      <c r="AF136" s="181">
        <f t="shared" si="6"/>
        <v>10.003000000000002</v>
      </c>
      <c r="AG136" s="182">
        <f t="shared" si="7"/>
        <v>30</v>
      </c>
      <c r="AH136" s="178">
        <f t="shared" si="4"/>
        <v>2</v>
      </c>
      <c r="AI136" s="37" t="str">
        <f t="shared" si="5"/>
        <v>S2 validé</v>
      </c>
    </row>
    <row r="137" spans="1:35" ht="13.5" customHeight="1">
      <c r="A137" s="172">
        <v>125</v>
      </c>
      <c r="B137" s="125">
        <v>123004306</v>
      </c>
      <c r="C137" s="34" t="s">
        <v>344</v>
      </c>
      <c r="D137" s="34" t="s">
        <v>159</v>
      </c>
      <c r="E137" s="85" t="s">
        <v>41</v>
      </c>
      <c r="F137" s="36">
        <v>6.5021111111111107</v>
      </c>
      <c r="G137" s="173">
        <f>[2]Maths2!J137</f>
        <v>3.75</v>
      </c>
      <c r="H137" s="174">
        <f>[2]Maths2!M137</f>
        <v>1</v>
      </c>
      <c r="I137" s="173">
        <f>[2]Phys2!J137</f>
        <v>2.1666666666666665</v>
      </c>
      <c r="J137" s="174">
        <f>[2]Phys2!M137</f>
        <v>1</v>
      </c>
      <c r="K137" s="173">
        <f>[2]Chim2!J137</f>
        <v>10</v>
      </c>
      <c r="L137" s="174">
        <f>[2]Chim2!M137</f>
        <v>1</v>
      </c>
      <c r="M137" s="175">
        <f>[2]UEF21!P137</f>
        <v>5.3055555555555554</v>
      </c>
      <c r="N137" s="176">
        <f>[2]UEF21!Q137</f>
        <v>6</v>
      </c>
      <c r="O137" s="177">
        <f>[2]UEF21!S137</f>
        <v>1</v>
      </c>
      <c r="P137" s="173">
        <f>[2]TPPhys2!H137</f>
        <v>10.49</v>
      </c>
      <c r="Q137" s="174">
        <f>[2]TPPhys2!K137</f>
        <v>1</v>
      </c>
      <c r="R137" s="173">
        <f>[2]TPChim2!H137</f>
        <v>10.166666666666668</v>
      </c>
      <c r="S137" s="174">
        <f>[2]TPChim2!K137</f>
        <v>1</v>
      </c>
      <c r="T137" s="173">
        <f>[2]Algo!J137</f>
        <v>6.25</v>
      </c>
      <c r="U137" s="174">
        <f>[2]Algo!M137</f>
        <v>1</v>
      </c>
      <c r="V137" s="175">
        <f>[2]UEM22!P137</f>
        <v>8.0625925925925923</v>
      </c>
      <c r="W137" s="116">
        <f>[2]UEM22!Q137</f>
        <v>4</v>
      </c>
      <c r="X137" s="178">
        <f>[2]UEM22!S137</f>
        <v>1</v>
      </c>
      <c r="Y137" s="179">
        <f>[2]TEC2!I137</f>
        <v>13</v>
      </c>
      <c r="Z137" s="174">
        <f>[2]TEC2!L137</f>
        <v>1</v>
      </c>
      <c r="AA137" s="179">
        <f>[2]HdS!I137</f>
        <v>7</v>
      </c>
      <c r="AB137" s="174">
        <f>[2]HdS!L137</f>
        <v>1</v>
      </c>
      <c r="AC137" s="180">
        <f>[2]UET23!M137</f>
        <v>9</v>
      </c>
      <c r="AD137" s="116">
        <f>[2]UET23!N137</f>
        <v>1</v>
      </c>
      <c r="AE137" s="178">
        <f>[2]UET23!P137</f>
        <v>1</v>
      </c>
      <c r="AF137" s="181">
        <f t="shared" si="6"/>
        <v>6.5021111111111107</v>
      </c>
      <c r="AG137" s="182">
        <f t="shared" si="7"/>
        <v>11</v>
      </c>
      <c r="AH137" s="178">
        <f t="shared" si="4"/>
        <v>1</v>
      </c>
      <c r="AI137" s="37" t="str">
        <f t="shared" si="5"/>
        <v xml:space="preserve"> </v>
      </c>
    </row>
    <row r="138" spans="1:35" ht="13.5" customHeight="1">
      <c r="A138" s="172">
        <v>126</v>
      </c>
      <c r="B138" s="108" t="s">
        <v>345</v>
      </c>
      <c r="C138" s="34" t="s">
        <v>346</v>
      </c>
      <c r="D138" s="34" t="s">
        <v>167</v>
      </c>
      <c r="E138" s="85" t="s">
        <v>41</v>
      </c>
      <c r="F138" s="36">
        <v>8.9541666666666675</v>
      </c>
      <c r="G138" s="173">
        <f>[2]Maths2!J138</f>
        <v>10.666666666666666</v>
      </c>
      <c r="H138" s="174">
        <f>[2]Maths2!M138</f>
        <v>1</v>
      </c>
      <c r="I138" s="173">
        <f>[2]Phys2!J138</f>
        <v>8.9</v>
      </c>
      <c r="J138" s="174">
        <f>[2]Phys2!M138</f>
        <v>2</v>
      </c>
      <c r="K138" s="173">
        <f>[2]Chim2!J138</f>
        <v>6.333333333333333</v>
      </c>
      <c r="L138" s="174">
        <f>[2]Chim2!M138</f>
        <v>2</v>
      </c>
      <c r="M138" s="175">
        <f>[2]UEF21!P138</f>
        <v>8.6333333333333329</v>
      </c>
      <c r="N138" s="176">
        <f>[2]UEF21!Q138</f>
        <v>6</v>
      </c>
      <c r="O138" s="177">
        <f>[2]UEF21!S138</f>
        <v>2</v>
      </c>
      <c r="P138" s="173">
        <f>[2]TPPhys2!H138</f>
        <v>10.5</v>
      </c>
      <c r="Q138" s="174">
        <f>[2]TPPhys2!K138</f>
        <v>1</v>
      </c>
      <c r="R138" s="173">
        <f>[2]TPChim2!H138</f>
        <v>14</v>
      </c>
      <c r="S138" s="174">
        <f>[2]TPChim2!K138</f>
        <v>1</v>
      </c>
      <c r="T138" s="173">
        <f>[2]Algo!J138</f>
        <v>10.625</v>
      </c>
      <c r="U138" s="174">
        <f>[2]Algo!M138</f>
        <v>1</v>
      </c>
      <c r="V138" s="175">
        <f>[2]UEM22!P138</f>
        <v>11.347222222222221</v>
      </c>
      <c r="W138" s="116">
        <f>[2]UEM22!Q138</f>
        <v>9</v>
      </c>
      <c r="X138" s="178">
        <f>[2]UEM22!S138</f>
        <v>1</v>
      </c>
      <c r="Y138" s="179">
        <f>[2]TEC2!I138</f>
        <v>10</v>
      </c>
      <c r="Z138" s="174">
        <f>[2]TEC2!L138</f>
        <v>1</v>
      </c>
      <c r="AA138" s="179">
        <f>[2]HdS!I138</f>
        <v>12</v>
      </c>
      <c r="AB138" s="174">
        <f>[2]HdS!L138</f>
        <v>1</v>
      </c>
      <c r="AC138" s="180">
        <f>[2]UET23!M138</f>
        <v>11.333333333333334</v>
      </c>
      <c r="AD138" s="116">
        <f>[2]UET23!N138</f>
        <v>3</v>
      </c>
      <c r="AE138" s="178">
        <f>[2]UET23!P138</f>
        <v>1</v>
      </c>
      <c r="AF138" s="181">
        <f t="shared" si="6"/>
        <v>9.7174999999999994</v>
      </c>
      <c r="AG138" s="182">
        <f t="shared" si="7"/>
        <v>18</v>
      </c>
      <c r="AH138" s="178">
        <f t="shared" si="4"/>
        <v>2</v>
      </c>
      <c r="AI138" s="37" t="str">
        <f t="shared" si="5"/>
        <v xml:space="preserve"> </v>
      </c>
    </row>
    <row r="139" spans="1:35" ht="13.5" customHeight="1">
      <c r="A139" s="172">
        <v>127</v>
      </c>
      <c r="B139" s="183" t="s">
        <v>347</v>
      </c>
      <c r="C139" s="184" t="s">
        <v>348</v>
      </c>
      <c r="D139" s="184" t="s">
        <v>349</v>
      </c>
      <c r="E139" s="85" t="s">
        <v>160</v>
      </c>
      <c r="F139" s="36">
        <v>10.467611111111109</v>
      </c>
      <c r="G139" s="173">
        <f>[2]Maths2!J139</f>
        <v>9.5</v>
      </c>
      <c r="H139" s="174">
        <f>[2]Maths2!M139</f>
        <v>1</v>
      </c>
      <c r="I139" s="173">
        <f>[2]Phys2!J139</f>
        <v>10</v>
      </c>
      <c r="J139" s="174">
        <f>[2]Phys2!M139</f>
        <v>1</v>
      </c>
      <c r="K139" s="173">
        <f>[2]Chim2!J139</f>
        <v>10.5</v>
      </c>
      <c r="L139" s="174">
        <f>[2]Chim2!M139</f>
        <v>1</v>
      </c>
      <c r="M139" s="175">
        <f>[2]UEF21!P139</f>
        <v>10</v>
      </c>
      <c r="N139" s="176">
        <f>[2]UEF21!Q139</f>
        <v>18</v>
      </c>
      <c r="O139" s="177">
        <f>[2]UEF21!S139</f>
        <v>1</v>
      </c>
      <c r="P139" s="173">
        <f>[2]TPPhys2!H139</f>
        <v>10.66</v>
      </c>
      <c r="Q139" s="174">
        <f>[2]TPPhys2!K139</f>
        <v>1</v>
      </c>
      <c r="R139" s="173">
        <f>[2]TPChim2!H139</f>
        <v>11.416666666666666</v>
      </c>
      <c r="S139" s="174">
        <f>[2]TPChim2!K139</f>
        <v>1</v>
      </c>
      <c r="T139" s="173">
        <f>[2]Algo!J139</f>
        <v>11.375</v>
      </c>
      <c r="U139" s="174">
        <f>[2]Algo!M139</f>
        <v>1</v>
      </c>
      <c r="V139" s="175">
        <f>[2]UEM22!P139</f>
        <v>11.225370370370371</v>
      </c>
      <c r="W139" s="116">
        <f>[2]UEM22!Q139</f>
        <v>9</v>
      </c>
      <c r="X139" s="178">
        <f>[2]UEM22!S139</f>
        <v>1</v>
      </c>
      <c r="Y139" s="179">
        <f>[2]TEC2!I139</f>
        <v>15</v>
      </c>
      <c r="Z139" s="174">
        <f>[2]TEC2!L139</f>
        <v>1</v>
      </c>
      <c r="AA139" s="179">
        <f>[2]HdS!I139</f>
        <v>11.5</v>
      </c>
      <c r="AB139" s="174">
        <f>[2]HdS!L139</f>
        <v>1</v>
      </c>
      <c r="AC139" s="180">
        <f>[2]UET23!M139</f>
        <v>12.666666666666666</v>
      </c>
      <c r="AD139" s="116">
        <f>[2]UET23!N139</f>
        <v>3</v>
      </c>
      <c r="AE139" s="178">
        <f>[2]UET23!P139</f>
        <v>1</v>
      </c>
      <c r="AF139" s="181">
        <f t="shared" si="6"/>
        <v>10.634277777777777</v>
      </c>
      <c r="AG139" s="182">
        <f t="shared" si="7"/>
        <v>30</v>
      </c>
      <c r="AH139" s="178">
        <f t="shared" ref="AH139:AH172" si="8">IF(OR(O139=2,X139=2,AE139=2),2,1)</f>
        <v>1</v>
      </c>
      <c r="AI139" s="37" t="s">
        <v>269</v>
      </c>
    </row>
    <row r="140" spans="1:35" ht="13.5" customHeight="1">
      <c r="A140" s="172">
        <v>128</v>
      </c>
      <c r="B140" s="108" t="s">
        <v>350</v>
      </c>
      <c r="C140" s="34" t="s">
        <v>351</v>
      </c>
      <c r="D140" s="34" t="s">
        <v>352</v>
      </c>
      <c r="E140" s="85" t="s">
        <v>41</v>
      </c>
      <c r="F140" s="36">
        <v>7.6751666666666667</v>
      </c>
      <c r="G140" s="173">
        <f>[2]Maths2!J140</f>
        <v>13.3</v>
      </c>
      <c r="H140" s="174">
        <f>[2]Maths2!M140</f>
        <v>2</v>
      </c>
      <c r="I140" s="173">
        <f>[2]Phys2!J140</f>
        <v>3.3333333333333335</v>
      </c>
      <c r="J140" s="174">
        <f>[2]Phys2!M140</f>
        <v>1</v>
      </c>
      <c r="K140" s="173">
        <f>[2]Chim2!J140</f>
        <v>11</v>
      </c>
      <c r="L140" s="174">
        <f>[2]Chim2!M140</f>
        <v>2</v>
      </c>
      <c r="M140" s="175">
        <f>[2]UEF21!P140</f>
        <v>9.2111111111111104</v>
      </c>
      <c r="N140" s="176">
        <f>[2]UEF21!Q140</f>
        <v>12</v>
      </c>
      <c r="O140" s="177">
        <f>[2]UEF21!S140</f>
        <v>2</v>
      </c>
      <c r="P140" s="173">
        <f>[2]TPPhys2!H140</f>
        <v>10.99</v>
      </c>
      <c r="Q140" s="174">
        <f>[2]TPPhys2!K140</f>
        <v>1</v>
      </c>
      <c r="R140" s="173">
        <f>[2]TPChim2!H140</f>
        <v>12.2</v>
      </c>
      <c r="S140" s="174">
        <f>[2]TPChim2!K140</f>
        <v>1</v>
      </c>
      <c r="T140" s="173">
        <f>[2]Algo!J140</f>
        <v>10.375</v>
      </c>
      <c r="U140" s="174">
        <f>[2]Algo!M140</f>
        <v>1</v>
      </c>
      <c r="V140" s="175">
        <f>[2]UEM22!P140</f>
        <v>10.917222222222222</v>
      </c>
      <c r="W140" s="116">
        <f>[2]UEM22!Q140</f>
        <v>9</v>
      </c>
      <c r="X140" s="178">
        <f>[2]UEM22!S140</f>
        <v>1</v>
      </c>
      <c r="Y140" s="179">
        <f>[2]TEC2!I140</f>
        <v>8</v>
      </c>
      <c r="Z140" s="174">
        <f>[2]TEC2!L140</f>
        <v>1</v>
      </c>
      <c r="AA140" s="179">
        <f>[2]HdS!I140</f>
        <v>11</v>
      </c>
      <c r="AB140" s="174">
        <f>[2]HdS!L140</f>
        <v>1</v>
      </c>
      <c r="AC140" s="180">
        <f>[2]UET23!M140</f>
        <v>10</v>
      </c>
      <c r="AD140" s="116">
        <f>[2]UET23!N140</f>
        <v>3</v>
      </c>
      <c r="AE140" s="178">
        <f>[2]UET23!P140</f>
        <v>1</v>
      </c>
      <c r="AF140" s="181">
        <f t="shared" si="6"/>
        <v>9.801833333333331</v>
      </c>
      <c r="AG140" s="182">
        <f t="shared" si="7"/>
        <v>24</v>
      </c>
      <c r="AH140" s="178">
        <f t="shared" si="8"/>
        <v>2</v>
      </c>
      <c r="AI140" s="37" t="str">
        <f t="shared" si="5"/>
        <v xml:space="preserve"> </v>
      </c>
    </row>
    <row r="141" spans="1:35" ht="13.5" customHeight="1">
      <c r="A141" s="172">
        <v>129</v>
      </c>
      <c r="B141" s="129" t="s">
        <v>353</v>
      </c>
      <c r="C141" s="34" t="s">
        <v>354</v>
      </c>
      <c r="D141" s="34" t="s">
        <v>146</v>
      </c>
      <c r="E141" s="122" t="s">
        <v>64</v>
      </c>
      <c r="F141" s="36">
        <v>8.7556111111111115</v>
      </c>
      <c r="G141" s="173">
        <f>[2]Maths2!J141</f>
        <v>8</v>
      </c>
      <c r="H141" s="174">
        <f>[2]Maths2!M141</f>
        <v>2</v>
      </c>
      <c r="I141" s="173">
        <f>[2]Phys2!J141</f>
        <v>10</v>
      </c>
      <c r="J141" s="174">
        <f>[2]Phys2!M141</f>
        <v>2</v>
      </c>
      <c r="K141" s="173">
        <f>[2]Chim2!J141</f>
        <v>10.332222222222223</v>
      </c>
      <c r="L141" s="174">
        <f>[2]Chim2!M141</f>
        <v>1</v>
      </c>
      <c r="M141" s="175">
        <f>[2]UEF21!P141</f>
        <v>9.4440740740740736</v>
      </c>
      <c r="N141" s="176">
        <f>[2]UEF21!Q141</f>
        <v>12</v>
      </c>
      <c r="O141" s="177">
        <f>[2]UEF21!S141</f>
        <v>2</v>
      </c>
      <c r="P141" s="173">
        <f>[2]TPPhys2!H141</f>
        <v>11.32</v>
      </c>
      <c r="Q141" s="174">
        <f>[2]TPPhys2!K141</f>
        <v>1</v>
      </c>
      <c r="R141" s="173">
        <f>[2]TPChim2!H141</f>
        <v>12.33</v>
      </c>
      <c r="S141" s="174">
        <f>[2]TPChim2!K141</f>
        <v>1</v>
      </c>
      <c r="T141" s="173">
        <f>[2]Algo!J141</f>
        <v>11.875</v>
      </c>
      <c r="U141" s="174">
        <f>[2]Algo!M141</f>
        <v>1</v>
      </c>
      <c r="V141" s="175">
        <f>[2]UEM22!P141</f>
        <v>11.852777777777778</v>
      </c>
      <c r="W141" s="116">
        <f>[2]UEM22!Q141</f>
        <v>9</v>
      </c>
      <c r="X141" s="178">
        <f>[2]UEM22!S141</f>
        <v>1</v>
      </c>
      <c r="Y141" s="179">
        <f>[2]TEC2!I141</f>
        <v>11</v>
      </c>
      <c r="Z141" s="174">
        <f>[2]TEC2!L141</f>
        <v>1</v>
      </c>
      <c r="AA141" s="179">
        <f>[2]HdS!I141</f>
        <v>11</v>
      </c>
      <c r="AB141" s="174">
        <f>[2]HdS!L141</f>
        <v>1</v>
      </c>
      <c r="AC141" s="180">
        <f>[2]UET23!M141</f>
        <v>11</v>
      </c>
      <c r="AD141" s="116">
        <f>[2]UET23!N141</f>
        <v>3</v>
      </c>
      <c r="AE141" s="178">
        <f>[2]UET23!P141</f>
        <v>1</v>
      </c>
      <c r="AF141" s="181">
        <f t="shared" si="6"/>
        <v>10.322277777777778</v>
      </c>
      <c r="AG141" s="182">
        <f t="shared" si="7"/>
        <v>30</v>
      </c>
      <c r="AH141" s="178">
        <f t="shared" si="8"/>
        <v>2</v>
      </c>
      <c r="AI141" s="37" t="str">
        <f t="shared" si="5"/>
        <v>S2 validé</v>
      </c>
    </row>
    <row r="142" spans="1:35" ht="13.5" customHeight="1">
      <c r="A142" s="172">
        <v>130</v>
      </c>
      <c r="B142" s="108" t="s">
        <v>355</v>
      </c>
      <c r="C142" s="34" t="s">
        <v>356</v>
      </c>
      <c r="D142" s="34" t="s">
        <v>357</v>
      </c>
      <c r="E142" s="85" t="s">
        <v>80</v>
      </c>
      <c r="F142" s="36">
        <v>9.2315000000000005</v>
      </c>
      <c r="G142" s="173">
        <f>[2]Maths2!J142</f>
        <v>11.166666666666666</v>
      </c>
      <c r="H142" s="174">
        <f>[2]Maths2!M142</f>
        <v>1</v>
      </c>
      <c r="I142" s="173">
        <f>[2]Phys2!J142</f>
        <v>3.5</v>
      </c>
      <c r="J142" s="174">
        <f>[2]Phys2!M142</f>
        <v>1</v>
      </c>
      <c r="K142" s="173">
        <f>[2]Chim2!J142</f>
        <v>8.8333333333333339</v>
      </c>
      <c r="L142" s="174">
        <f>[2]Chim2!M142</f>
        <v>1</v>
      </c>
      <c r="M142" s="175">
        <f>[2]UEF21!P142</f>
        <v>7.833333333333333</v>
      </c>
      <c r="N142" s="176">
        <f>[2]UEF21!Q142</f>
        <v>6</v>
      </c>
      <c r="O142" s="177">
        <f>[2]UEF21!S142</f>
        <v>1</v>
      </c>
      <c r="P142" s="173">
        <f>[2]TPPhys2!H142</f>
        <v>10</v>
      </c>
      <c r="Q142" s="174">
        <f>[2]TPPhys2!K142</f>
        <v>1</v>
      </c>
      <c r="R142" s="173">
        <f>[2]TPChim2!H142</f>
        <v>15.41</v>
      </c>
      <c r="S142" s="174">
        <f>[2]TPChim2!K142</f>
        <v>1</v>
      </c>
      <c r="T142" s="173">
        <f>[2]Algo!J142</f>
        <v>10.125</v>
      </c>
      <c r="U142" s="174">
        <f>[2]Algo!M142</f>
        <v>1</v>
      </c>
      <c r="V142" s="175">
        <f>[2]UEM22!P142</f>
        <v>11.271666666666667</v>
      </c>
      <c r="W142" s="116">
        <f>[2]UEM22!Q142</f>
        <v>9</v>
      </c>
      <c r="X142" s="178">
        <f>[2]UEM22!S142</f>
        <v>1</v>
      </c>
      <c r="Y142" s="179">
        <f>[2]TEC2!I142</f>
        <v>8.5</v>
      </c>
      <c r="Z142" s="174">
        <f>[2]TEC2!L142</f>
        <v>1</v>
      </c>
      <c r="AA142" s="179">
        <f>[2]HdS!I142</f>
        <v>13</v>
      </c>
      <c r="AB142" s="174">
        <f>[2]HdS!L142</f>
        <v>1</v>
      </c>
      <c r="AC142" s="180">
        <f>[2]UET23!M142</f>
        <v>11.5</v>
      </c>
      <c r="AD142" s="116">
        <f>[2]UET23!N142</f>
        <v>3</v>
      </c>
      <c r="AE142" s="178">
        <f>[2]UET23!P142</f>
        <v>1</v>
      </c>
      <c r="AF142" s="181">
        <f t="shared" si="6"/>
        <v>9.2315000000000005</v>
      </c>
      <c r="AG142" s="182">
        <f t="shared" si="7"/>
        <v>18</v>
      </c>
      <c r="AH142" s="178">
        <f t="shared" si="8"/>
        <v>1</v>
      </c>
      <c r="AI142" s="37" t="str">
        <f t="shared" ref="AI142:AI172" si="9">IF(AG142=30,"S2 validé"," ")</f>
        <v xml:space="preserve"> </v>
      </c>
    </row>
    <row r="143" spans="1:35" ht="13.5" customHeight="1">
      <c r="A143" s="172">
        <v>131</v>
      </c>
      <c r="B143" s="125">
        <v>123007577</v>
      </c>
      <c r="C143" s="34" t="s">
        <v>358</v>
      </c>
      <c r="D143" s="34" t="s">
        <v>359</v>
      </c>
      <c r="E143" s="85" t="s">
        <v>80</v>
      </c>
      <c r="F143" s="36">
        <v>8.3699166666666667</v>
      </c>
      <c r="G143" s="173">
        <f>[2]Maths2!J143</f>
        <v>10</v>
      </c>
      <c r="H143" s="174">
        <f>[2]Maths2!M143</f>
        <v>1</v>
      </c>
      <c r="I143" s="173">
        <f>[2]Phys2!J143</f>
        <v>5</v>
      </c>
      <c r="J143" s="174">
        <f>[2]Phys2!M143</f>
        <v>1</v>
      </c>
      <c r="K143" s="173">
        <f>[2]Chim2!J143</f>
        <v>6.333333333333333</v>
      </c>
      <c r="L143" s="174">
        <f>[2]Chim2!M143</f>
        <v>1</v>
      </c>
      <c r="M143" s="175">
        <f>[2]UEF21!P143</f>
        <v>7.1111111111111107</v>
      </c>
      <c r="N143" s="176">
        <f>[2]UEF21!Q143</f>
        <v>6</v>
      </c>
      <c r="O143" s="177">
        <f>[2]UEF21!S143</f>
        <v>1</v>
      </c>
      <c r="P143" s="173">
        <f>[2]TPPhys2!H143</f>
        <v>10.5</v>
      </c>
      <c r="Q143" s="174">
        <f>[2]TPPhys2!K143</f>
        <v>1</v>
      </c>
      <c r="R143" s="173">
        <f>[2]TPChim2!H143</f>
        <v>10.83</v>
      </c>
      <c r="S143" s="174">
        <f>[2]TPChim2!K143</f>
        <v>1</v>
      </c>
      <c r="T143" s="173">
        <f>[2]Algo!J143</f>
        <v>9.6875</v>
      </c>
      <c r="U143" s="174">
        <f>[2]Algo!M143</f>
        <v>1</v>
      </c>
      <c r="V143" s="175">
        <f>[2]UEM22!P143</f>
        <v>10.121944444444445</v>
      </c>
      <c r="W143" s="116">
        <f>[2]UEM22!Q143</f>
        <v>9</v>
      </c>
      <c r="X143" s="178">
        <f>[2]UEM22!S143</f>
        <v>1</v>
      </c>
      <c r="Y143" s="179">
        <f>[2]TEC2!I143</f>
        <v>9</v>
      </c>
      <c r="Z143" s="174">
        <f>[2]TEC2!L143</f>
        <v>1</v>
      </c>
      <c r="AA143" s="179">
        <f>[2]HdS!I143</f>
        <v>11.5</v>
      </c>
      <c r="AB143" s="174">
        <f>[2]HdS!L143</f>
        <v>1</v>
      </c>
      <c r="AC143" s="180">
        <f>[2]UET23!M143</f>
        <v>10.666666666666666</v>
      </c>
      <c r="AD143" s="116">
        <f>[2]UET23!N143</f>
        <v>3</v>
      </c>
      <c r="AE143" s="178">
        <f>[2]UET23!P143</f>
        <v>1</v>
      </c>
      <c r="AF143" s="181">
        <f t="shared" si="6"/>
        <v>8.3699166666666667</v>
      </c>
      <c r="AG143" s="182">
        <f t="shared" si="7"/>
        <v>18</v>
      </c>
      <c r="AH143" s="178">
        <f t="shared" si="8"/>
        <v>1</v>
      </c>
      <c r="AI143" s="37" t="str">
        <f t="shared" si="9"/>
        <v xml:space="preserve"> </v>
      </c>
    </row>
    <row r="144" spans="1:35" ht="13.5" customHeight="1">
      <c r="A144" s="172">
        <v>132</v>
      </c>
      <c r="B144" s="108">
        <v>123005157</v>
      </c>
      <c r="C144" s="34" t="s">
        <v>360</v>
      </c>
      <c r="D144" s="34" t="s">
        <v>361</v>
      </c>
      <c r="E144" s="118" t="s">
        <v>37</v>
      </c>
      <c r="F144" s="36">
        <v>9.7099722222222216</v>
      </c>
      <c r="G144" s="173">
        <f>[2]Maths2!J144</f>
        <v>10</v>
      </c>
      <c r="H144" s="174">
        <f>[2]Maths2!M144</f>
        <v>1</v>
      </c>
      <c r="I144" s="173">
        <f>[2]Phys2!J144</f>
        <v>10.833333333333334</v>
      </c>
      <c r="J144" s="174">
        <f>[2]Phys2!M144</f>
        <v>1</v>
      </c>
      <c r="K144" s="173">
        <f>[2]Chim2!J144</f>
        <v>9.17</v>
      </c>
      <c r="L144" s="174">
        <f>[2]Chim2!M144</f>
        <v>1</v>
      </c>
      <c r="M144" s="175">
        <f>[2]UEF21!P144</f>
        <v>10.001111111111113</v>
      </c>
      <c r="N144" s="176">
        <f>[2]UEF21!Q144</f>
        <v>18</v>
      </c>
      <c r="O144" s="177">
        <f>[2]UEF21!S144</f>
        <v>1</v>
      </c>
      <c r="P144" s="173">
        <f>[2]TPPhys2!H144</f>
        <v>12.083333333333332</v>
      </c>
      <c r="Q144" s="174">
        <f>[2]TPPhys2!K144</f>
        <v>1</v>
      </c>
      <c r="R144" s="173">
        <f>[2]TPChim2!H144</f>
        <v>11.66</v>
      </c>
      <c r="S144" s="174">
        <f>[2]TPChim2!K144</f>
        <v>1</v>
      </c>
      <c r="T144" s="173">
        <f>[2]Algo!J144</f>
        <v>9.5625</v>
      </c>
      <c r="U144" s="174">
        <f>[2]Algo!M144</f>
        <v>1</v>
      </c>
      <c r="V144" s="175">
        <f>[2]UEM22!P144</f>
        <v>10.588796296296296</v>
      </c>
      <c r="W144" s="116">
        <f>[2]UEM22!Q144</f>
        <v>9</v>
      </c>
      <c r="X144" s="178">
        <f>[2]UEM22!S144</f>
        <v>1</v>
      </c>
      <c r="Y144" s="179">
        <f>[2]TEC2!I144</f>
        <v>10</v>
      </c>
      <c r="Z144" s="174">
        <f>[2]TEC2!L144</f>
        <v>1</v>
      </c>
      <c r="AA144" s="179">
        <f>[2]HdS!I144</f>
        <v>13</v>
      </c>
      <c r="AB144" s="174">
        <f>[2]HdS!L144</f>
        <v>1</v>
      </c>
      <c r="AC144" s="180">
        <f>[2]UET23!M144</f>
        <v>12</v>
      </c>
      <c r="AD144" s="116">
        <f>[2]UET23!N144</f>
        <v>3</v>
      </c>
      <c r="AE144" s="178">
        <f>[2]UET23!P144</f>
        <v>1</v>
      </c>
      <c r="AF144" s="181">
        <f t="shared" si="6"/>
        <v>10.377305555555557</v>
      </c>
      <c r="AG144" s="182">
        <f t="shared" si="7"/>
        <v>30</v>
      </c>
      <c r="AH144" s="178">
        <f t="shared" si="8"/>
        <v>1</v>
      </c>
      <c r="AI144" s="37" t="str">
        <f t="shared" si="9"/>
        <v>S2 validé</v>
      </c>
    </row>
    <row r="145" spans="1:35" ht="13.5" customHeight="1">
      <c r="A145" s="172">
        <v>133</v>
      </c>
      <c r="B145" s="195" t="s">
        <v>362</v>
      </c>
      <c r="C145" s="42" t="s">
        <v>363</v>
      </c>
      <c r="D145" s="42" t="s">
        <v>84</v>
      </c>
      <c r="E145" s="130" t="s">
        <v>143</v>
      </c>
      <c r="F145" s="36">
        <v>7.3875000000000002</v>
      </c>
      <c r="G145" s="173">
        <f>[2]Maths2!J145</f>
        <v>3.3333333333333335</v>
      </c>
      <c r="H145" s="174">
        <f>[2]Maths2!M145</f>
        <v>1</v>
      </c>
      <c r="I145" s="173">
        <f>[2]Phys2!J145</f>
        <v>1</v>
      </c>
      <c r="J145" s="174">
        <f>[2]Phys2!M145</f>
        <v>1</v>
      </c>
      <c r="K145" s="173">
        <f>[2]Chim2!J145</f>
        <v>11</v>
      </c>
      <c r="L145" s="174">
        <f>[2]Chim2!M145</f>
        <v>1</v>
      </c>
      <c r="M145" s="175">
        <f>[2]UEF21!P145</f>
        <v>5.1111111111111116</v>
      </c>
      <c r="N145" s="176">
        <f>[2]UEF21!Q145</f>
        <v>6</v>
      </c>
      <c r="O145" s="177">
        <f>[2]UEF21!S145</f>
        <v>1</v>
      </c>
      <c r="P145" s="173">
        <f>[2]TPPhys2!H145</f>
        <v>12.5</v>
      </c>
      <c r="Q145" s="174">
        <f>[2]TPPhys2!K145</f>
        <v>1</v>
      </c>
      <c r="R145" s="173">
        <f>[2]TPChim2!H145</f>
        <v>14.25</v>
      </c>
      <c r="S145" s="174">
        <f>[2]TPChim2!K145</f>
        <v>1</v>
      </c>
      <c r="T145" s="173">
        <f>[2]Algo!J145</f>
        <v>8.625</v>
      </c>
      <c r="U145" s="174">
        <f>[2]Algo!M145</f>
        <v>1</v>
      </c>
      <c r="V145" s="175">
        <f>[2]UEM22!P145</f>
        <v>10.736111111111111</v>
      </c>
      <c r="W145" s="116">
        <f>[2]UEM22!Q145</f>
        <v>9</v>
      </c>
      <c r="X145" s="178">
        <f>[2]UEM22!S145</f>
        <v>1</v>
      </c>
      <c r="Y145" s="179">
        <f>[2]TEC2!I145</f>
        <v>11</v>
      </c>
      <c r="Z145" s="174">
        <f>[2]TEC2!L145</f>
        <v>1</v>
      </c>
      <c r="AA145" s="179">
        <f>[2]HdS!I145</f>
        <v>11</v>
      </c>
      <c r="AB145" s="174">
        <f>[2]HdS!L145</f>
        <v>1</v>
      </c>
      <c r="AC145" s="180">
        <f>[2]UET23!M145</f>
        <v>11</v>
      </c>
      <c r="AD145" s="116">
        <f>[2]UET23!N145</f>
        <v>3</v>
      </c>
      <c r="AE145" s="178">
        <f>[2]UET23!P145</f>
        <v>1</v>
      </c>
      <c r="AF145" s="181">
        <f t="shared" si="6"/>
        <v>7.3875000000000002</v>
      </c>
      <c r="AG145" s="182">
        <f t="shared" si="7"/>
        <v>18</v>
      </c>
      <c r="AH145" s="178">
        <f t="shared" si="8"/>
        <v>1</v>
      </c>
      <c r="AI145" s="37" t="str">
        <f t="shared" si="9"/>
        <v xml:space="preserve"> </v>
      </c>
    </row>
    <row r="146" spans="1:35" ht="13.5" customHeight="1">
      <c r="A146" s="172">
        <v>134</v>
      </c>
      <c r="B146" s="125">
        <v>123004080</v>
      </c>
      <c r="C146" s="34" t="s">
        <v>364</v>
      </c>
      <c r="D146" s="34" t="s">
        <v>365</v>
      </c>
      <c r="E146" s="123" t="s">
        <v>46</v>
      </c>
      <c r="F146" s="36">
        <v>7.1004999999999994</v>
      </c>
      <c r="G146" s="173">
        <f>[2]Maths2!J146</f>
        <v>10</v>
      </c>
      <c r="H146" s="174">
        <f>[2]Maths2!M146</f>
        <v>1</v>
      </c>
      <c r="I146" s="173">
        <f>[2]Phys2!J146</f>
        <v>2.6666666666666665</v>
      </c>
      <c r="J146" s="174">
        <f>[2]Phys2!M146</f>
        <v>1</v>
      </c>
      <c r="K146" s="173">
        <f>[2]Chim2!J146</f>
        <v>1.8333333333333333</v>
      </c>
      <c r="L146" s="174">
        <f>[2]Chim2!M146</f>
        <v>1</v>
      </c>
      <c r="M146" s="175">
        <f>[2]UEF21!P146</f>
        <v>4.833333333333333</v>
      </c>
      <c r="N146" s="176">
        <f>[2]UEF21!Q146</f>
        <v>6</v>
      </c>
      <c r="O146" s="177">
        <f>[2]UEF21!S146</f>
        <v>1</v>
      </c>
      <c r="P146" s="173">
        <f>[2]TPPhys2!H146</f>
        <v>10.66</v>
      </c>
      <c r="Q146" s="174">
        <f>[2]TPPhys2!K146</f>
        <v>1</v>
      </c>
      <c r="R146" s="173">
        <f>[2]TPChim2!H146</f>
        <v>14.66</v>
      </c>
      <c r="S146" s="174">
        <f>[2]TPChim2!K146</f>
        <v>1</v>
      </c>
      <c r="T146" s="173">
        <f>[2]Algo!J146</f>
        <v>7.875</v>
      </c>
      <c r="U146" s="174">
        <f>[2]Algo!M146</f>
        <v>1</v>
      </c>
      <c r="V146" s="175">
        <f>[2]UEM22!P146</f>
        <v>10.001666666666667</v>
      </c>
      <c r="W146" s="116">
        <f>[2]UEM22!Q146</f>
        <v>9</v>
      </c>
      <c r="X146" s="178">
        <f>[2]UEM22!S146</f>
        <v>1</v>
      </c>
      <c r="Y146" s="179">
        <f>[2]TEC2!I146</f>
        <v>10</v>
      </c>
      <c r="Z146" s="174">
        <f>[2]TEC2!L146</f>
        <v>1</v>
      </c>
      <c r="AA146" s="179">
        <f>[2]HdS!I146</f>
        <v>13</v>
      </c>
      <c r="AB146" s="174">
        <f>[2]HdS!L146</f>
        <v>1</v>
      </c>
      <c r="AC146" s="180">
        <f>[2]UET23!M146</f>
        <v>12</v>
      </c>
      <c r="AD146" s="116">
        <f>[2]UET23!N146</f>
        <v>3</v>
      </c>
      <c r="AE146" s="178">
        <f>[2]UET23!P146</f>
        <v>1</v>
      </c>
      <c r="AF146" s="181">
        <f t="shared" si="6"/>
        <v>7.1004999999999994</v>
      </c>
      <c r="AG146" s="182">
        <f t="shared" si="7"/>
        <v>18</v>
      </c>
      <c r="AH146" s="178">
        <f t="shared" si="8"/>
        <v>1</v>
      </c>
      <c r="AI146" s="37" t="str">
        <f t="shared" si="9"/>
        <v xml:space="preserve"> </v>
      </c>
    </row>
    <row r="147" spans="1:35" ht="13.5" customHeight="1">
      <c r="A147" s="172">
        <v>135</v>
      </c>
      <c r="B147" s="108">
        <v>123009958</v>
      </c>
      <c r="C147" s="34" t="s">
        <v>366</v>
      </c>
      <c r="D147" s="34" t="s">
        <v>367</v>
      </c>
      <c r="E147" s="85" t="s">
        <v>41</v>
      </c>
      <c r="F147" s="36">
        <v>8.456722222222222</v>
      </c>
      <c r="G147" s="173">
        <f>[2]Maths2!J147</f>
        <v>10.166666666666666</v>
      </c>
      <c r="H147" s="174">
        <f>[2]Maths2!M147</f>
        <v>1</v>
      </c>
      <c r="I147" s="173">
        <f>[2]Phys2!J147</f>
        <v>5.333333333333333</v>
      </c>
      <c r="J147" s="174">
        <f>[2]Phys2!M147</f>
        <v>2</v>
      </c>
      <c r="K147" s="173">
        <f>[2]Chim2!J147</f>
        <v>4.333333333333333</v>
      </c>
      <c r="L147" s="174">
        <f>[2]Chim2!M147</f>
        <v>2</v>
      </c>
      <c r="M147" s="175">
        <f>[2]UEF21!P147</f>
        <v>6.6111111111111107</v>
      </c>
      <c r="N147" s="176">
        <f>[2]UEF21!Q147</f>
        <v>6</v>
      </c>
      <c r="O147" s="177">
        <f>[2]UEF21!S147</f>
        <v>2</v>
      </c>
      <c r="P147" s="173">
        <f>[2]TPPhys2!H147</f>
        <v>10.83</v>
      </c>
      <c r="Q147" s="174">
        <f>[2]TPPhys2!K147</f>
        <v>1</v>
      </c>
      <c r="R147" s="173">
        <f>[2]TPChim2!H147</f>
        <v>11.583333333333332</v>
      </c>
      <c r="S147" s="174">
        <f>[2]TPChim2!K147</f>
        <v>1</v>
      </c>
      <c r="T147" s="173">
        <f>[2]Algo!J147</f>
        <v>10.375</v>
      </c>
      <c r="U147" s="174">
        <f>[2]Algo!M147</f>
        <v>1</v>
      </c>
      <c r="V147" s="175">
        <f>[2]UEM22!P147</f>
        <v>10.74462962962963</v>
      </c>
      <c r="W147" s="116">
        <f>[2]UEM22!Q147</f>
        <v>9</v>
      </c>
      <c r="X147" s="178">
        <f>[2]UEM22!S147</f>
        <v>1</v>
      </c>
      <c r="Y147" s="179">
        <f>[2]TEC2!I147</f>
        <v>12</v>
      </c>
      <c r="Z147" s="174">
        <f>[2]TEC2!L147</f>
        <v>1</v>
      </c>
      <c r="AA147" s="179">
        <f>[2]HdS!I147</f>
        <v>13</v>
      </c>
      <c r="AB147" s="174">
        <f>[2]HdS!L147</f>
        <v>1</v>
      </c>
      <c r="AC147" s="180">
        <f>[2]UET23!M147</f>
        <v>12.666666666666666</v>
      </c>
      <c r="AD147" s="116">
        <f>[2]UET23!N147</f>
        <v>3</v>
      </c>
      <c r="AE147" s="178">
        <f>[2]UET23!P147</f>
        <v>1</v>
      </c>
      <c r="AF147" s="181">
        <f t="shared" ref="AF147:AF172" si="10">(M147*18+V147*9+AC147*3)/30</f>
        <v>8.456722222222222</v>
      </c>
      <c r="AG147" s="182">
        <f t="shared" ref="AG147:AG172" si="11">IF(AF147&gt;=9.995,30,N147+W147+AD147)</f>
        <v>18</v>
      </c>
      <c r="AH147" s="178">
        <f t="shared" si="8"/>
        <v>2</v>
      </c>
      <c r="AI147" s="37" t="str">
        <f t="shared" si="9"/>
        <v xml:space="preserve"> </v>
      </c>
    </row>
    <row r="148" spans="1:35" ht="13.5" customHeight="1">
      <c r="A148" s="172">
        <v>136</v>
      </c>
      <c r="B148" s="108">
        <v>123014918</v>
      </c>
      <c r="C148" s="34" t="s">
        <v>368</v>
      </c>
      <c r="D148" s="34" t="s">
        <v>129</v>
      </c>
      <c r="E148" s="118" t="s">
        <v>37</v>
      </c>
      <c r="F148" s="36">
        <v>9.5335000000000001</v>
      </c>
      <c r="G148" s="173">
        <f>[2]Maths2!J148</f>
        <v>10.333333333333334</v>
      </c>
      <c r="H148" s="174">
        <f>[2]Maths2!M148</f>
        <v>1</v>
      </c>
      <c r="I148" s="173">
        <f>[2]Phys2!J148</f>
        <v>8</v>
      </c>
      <c r="J148" s="174">
        <f>[2]Phys2!M148</f>
        <v>2</v>
      </c>
      <c r="K148" s="173">
        <f>[2]Chim2!J148</f>
        <v>10</v>
      </c>
      <c r="L148" s="174">
        <f>[2]Chim2!M148</f>
        <v>1</v>
      </c>
      <c r="M148" s="175">
        <f>[2]UEF21!P148</f>
        <v>9.4444444444444446</v>
      </c>
      <c r="N148" s="176">
        <f>[2]UEF21!Q148</f>
        <v>12</v>
      </c>
      <c r="O148" s="177">
        <f>[2]UEF21!S148</f>
        <v>2</v>
      </c>
      <c r="P148" s="173">
        <f>[2]TPPhys2!H148</f>
        <v>10.870000000000001</v>
      </c>
      <c r="Q148" s="174">
        <f>[2]TPPhys2!K148</f>
        <v>1</v>
      </c>
      <c r="R148" s="173">
        <f>[2]TPChim2!H148</f>
        <v>10.42</v>
      </c>
      <c r="S148" s="174">
        <f>[2]TPChim2!K148</f>
        <v>1</v>
      </c>
      <c r="T148" s="173">
        <f>[2]Algo!J148</f>
        <v>9.4849999999999994</v>
      </c>
      <c r="U148" s="174">
        <f>[2]Algo!M148</f>
        <v>1</v>
      </c>
      <c r="V148" s="175">
        <f>[2]UEM22!P148</f>
        <v>10.000555555555556</v>
      </c>
      <c r="W148" s="116">
        <f>[2]UEM22!Q148</f>
        <v>9</v>
      </c>
      <c r="X148" s="178">
        <f>[2]UEM22!S148</f>
        <v>1</v>
      </c>
      <c r="Y148" s="179">
        <f>[2]TEC2!I148</f>
        <v>13</v>
      </c>
      <c r="Z148" s="174">
        <f>[2]TEC2!L148</f>
        <v>1</v>
      </c>
      <c r="AA148" s="179">
        <f>[2]HdS!I148</f>
        <v>13.5</v>
      </c>
      <c r="AB148" s="174">
        <f>[2]HdS!L148</f>
        <v>1</v>
      </c>
      <c r="AC148" s="180">
        <f>[2]UET23!M148</f>
        <v>13.333333333333334</v>
      </c>
      <c r="AD148" s="116">
        <f>[2]UET23!N148</f>
        <v>3</v>
      </c>
      <c r="AE148" s="178">
        <f>[2]UET23!P148</f>
        <v>1</v>
      </c>
      <c r="AF148" s="181">
        <f t="shared" si="10"/>
        <v>10.000166666666667</v>
      </c>
      <c r="AG148" s="182">
        <f t="shared" si="11"/>
        <v>30</v>
      </c>
      <c r="AH148" s="178">
        <f t="shared" si="8"/>
        <v>2</v>
      </c>
      <c r="AI148" s="37" t="str">
        <f t="shared" si="9"/>
        <v>S2 validé</v>
      </c>
    </row>
    <row r="149" spans="1:35" ht="13.5" customHeight="1">
      <c r="A149" s="172">
        <v>137</v>
      </c>
      <c r="B149" s="132" t="s">
        <v>369</v>
      </c>
      <c r="C149" s="34" t="s">
        <v>370</v>
      </c>
      <c r="D149" s="34" t="s">
        <v>371</v>
      </c>
      <c r="E149" s="128" t="s">
        <v>60</v>
      </c>
      <c r="F149" s="36">
        <v>8.9437499999999996</v>
      </c>
      <c r="G149" s="173">
        <f>[2]Maths2!J149</f>
        <v>7.833333333333333</v>
      </c>
      <c r="H149" s="174">
        <f>[2]Maths2!M149</f>
        <v>1</v>
      </c>
      <c r="I149" s="173">
        <f>[2]Phys2!J149</f>
        <v>4.25</v>
      </c>
      <c r="J149" s="174">
        <f>[2]Phys2!M149</f>
        <v>1</v>
      </c>
      <c r="K149" s="173">
        <f>[2]Chim2!J149</f>
        <v>10</v>
      </c>
      <c r="L149" s="174">
        <f>[2]Chim2!M149</f>
        <v>1</v>
      </c>
      <c r="M149" s="175">
        <f>[2]UEF21!P149</f>
        <v>7.3611111111111107</v>
      </c>
      <c r="N149" s="176">
        <f>[2]UEF21!Q149</f>
        <v>6</v>
      </c>
      <c r="O149" s="177">
        <f>[2]UEF21!S149</f>
        <v>1</v>
      </c>
      <c r="P149" s="173">
        <f>[2]TPPhys2!H149</f>
        <v>10.5</v>
      </c>
      <c r="Q149" s="174">
        <f>[2]TPPhys2!K149</f>
        <v>1</v>
      </c>
      <c r="R149" s="173">
        <f>[2]TPChim2!H149</f>
        <v>14.75</v>
      </c>
      <c r="S149" s="174">
        <f>[2]TPChim2!K149</f>
        <v>1</v>
      </c>
      <c r="T149" s="173">
        <f>[2]Algo!J149</f>
        <v>11.0625</v>
      </c>
      <c r="U149" s="174">
        <f>[2]Algo!M149</f>
        <v>1</v>
      </c>
      <c r="V149" s="175">
        <f>[2]UEM22!P149</f>
        <v>11.756944444444445</v>
      </c>
      <c r="W149" s="116">
        <f>[2]UEM22!Q149</f>
        <v>9</v>
      </c>
      <c r="X149" s="178">
        <f>[2]UEM22!S149</f>
        <v>1</v>
      </c>
      <c r="Y149" s="179">
        <f>[2]TEC2!I149</f>
        <v>9</v>
      </c>
      <c r="Z149" s="174">
        <f>[2]TEC2!L149</f>
        <v>1</v>
      </c>
      <c r="AA149" s="179">
        <f>[2]HdS!I149</f>
        <v>10.5</v>
      </c>
      <c r="AB149" s="174">
        <f>[2]HdS!L149</f>
        <v>1</v>
      </c>
      <c r="AC149" s="180">
        <f>[2]UET23!M149</f>
        <v>10</v>
      </c>
      <c r="AD149" s="116">
        <f>[2]UET23!N149</f>
        <v>3</v>
      </c>
      <c r="AE149" s="178">
        <f>[2]UET23!P149</f>
        <v>1</v>
      </c>
      <c r="AF149" s="181">
        <f t="shared" si="10"/>
        <v>8.9437499999999996</v>
      </c>
      <c r="AG149" s="182">
        <f t="shared" si="11"/>
        <v>18</v>
      </c>
      <c r="AH149" s="178">
        <f t="shared" si="8"/>
        <v>1</v>
      </c>
      <c r="AI149" s="37" t="str">
        <f t="shared" si="9"/>
        <v xml:space="preserve"> </v>
      </c>
    </row>
    <row r="150" spans="1:35" ht="13.5" customHeight="1">
      <c r="A150" s="172">
        <v>138</v>
      </c>
      <c r="B150" s="183" t="s">
        <v>372</v>
      </c>
      <c r="C150" s="184" t="s">
        <v>373</v>
      </c>
      <c r="D150" s="184" t="s">
        <v>374</v>
      </c>
      <c r="E150" s="35" t="s">
        <v>33</v>
      </c>
      <c r="F150" s="36">
        <v>6.6606666666666667</v>
      </c>
      <c r="G150" s="173">
        <f>[2]Maths2!J150</f>
        <v>0.33333333333333331</v>
      </c>
      <c r="H150" s="174">
        <f>[2]Maths2!M150</f>
        <v>1</v>
      </c>
      <c r="I150" s="173">
        <f>[2]Phys2!J150</f>
        <v>2.9166666666666665</v>
      </c>
      <c r="J150" s="174">
        <f>[2]Phys2!M150</f>
        <v>1</v>
      </c>
      <c r="K150" s="173">
        <f>[2]Chim2!J150</f>
        <v>10.083333333333334</v>
      </c>
      <c r="L150" s="174">
        <f>[2]Chim2!M150</f>
        <v>1</v>
      </c>
      <c r="M150" s="175">
        <f>[2]UEF21!P150</f>
        <v>4.4444444444444446</v>
      </c>
      <c r="N150" s="176">
        <f>[2]UEF21!Q150</f>
        <v>6</v>
      </c>
      <c r="O150" s="177">
        <f>[2]UEF21!S150</f>
        <v>1</v>
      </c>
      <c r="P150" s="173">
        <f>[2]TPPhys2!H150</f>
        <v>9.08</v>
      </c>
      <c r="Q150" s="174">
        <f>[2]TPPhys2!K150</f>
        <v>1</v>
      </c>
      <c r="R150" s="173">
        <f>[2]TPChim2!H150</f>
        <v>10.33</v>
      </c>
      <c r="S150" s="174">
        <f>[2]TPChim2!K150</f>
        <v>1</v>
      </c>
      <c r="T150" s="173">
        <f>[2]Algo!J150</f>
        <v>10.25</v>
      </c>
      <c r="U150" s="174">
        <f>[2]Algo!M150</f>
        <v>1</v>
      </c>
      <c r="V150" s="175">
        <f>[2]UEM22!P150</f>
        <v>10.007777777777777</v>
      </c>
      <c r="W150" s="116">
        <f>[2]UEM22!Q150</f>
        <v>9</v>
      </c>
      <c r="X150" s="178">
        <f>[2]UEM22!S150</f>
        <v>1</v>
      </c>
      <c r="Y150" s="179">
        <f>[2]TEC2!I150</f>
        <v>11.75</v>
      </c>
      <c r="Z150" s="174">
        <f>[2]TEC2!L150</f>
        <v>1</v>
      </c>
      <c r="AA150" s="179">
        <f>[2]HdS!I150</f>
        <v>9</v>
      </c>
      <c r="AB150" s="174">
        <f>[2]HdS!L150</f>
        <v>1</v>
      </c>
      <c r="AC150" s="180">
        <f>[2]UET23!M150</f>
        <v>9.9166666666666661</v>
      </c>
      <c r="AD150" s="116">
        <f>[2]UET23!N150</f>
        <v>1</v>
      </c>
      <c r="AE150" s="178">
        <f>[2]UET23!P150</f>
        <v>1</v>
      </c>
      <c r="AF150" s="181">
        <f t="shared" si="10"/>
        <v>6.6606666666666667</v>
      </c>
      <c r="AG150" s="182">
        <f t="shared" si="11"/>
        <v>16</v>
      </c>
      <c r="AH150" s="178">
        <f t="shared" si="8"/>
        <v>1</v>
      </c>
      <c r="AI150" s="37" t="str">
        <f t="shared" si="9"/>
        <v xml:space="preserve"> </v>
      </c>
    </row>
    <row r="151" spans="1:35" ht="13.5" customHeight="1">
      <c r="A151" s="172">
        <v>139</v>
      </c>
      <c r="B151" s="183" t="s">
        <v>375</v>
      </c>
      <c r="C151" s="184" t="s">
        <v>376</v>
      </c>
      <c r="D151" s="184" t="s">
        <v>377</v>
      </c>
      <c r="E151" s="123" t="s">
        <v>46</v>
      </c>
      <c r="F151" s="36">
        <v>8.4731666666666658</v>
      </c>
      <c r="G151" s="173">
        <f>[2]Maths2!J151</f>
        <v>6.666666666666667</v>
      </c>
      <c r="H151" s="174">
        <f>[2]Maths2!M151</f>
        <v>1</v>
      </c>
      <c r="I151" s="173">
        <f>[2]Phys2!J151</f>
        <v>4.916666666666667</v>
      </c>
      <c r="J151" s="174">
        <f>[2]Phys2!M151</f>
        <v>1</v>
      </c>
      <c r="K151" s="173">
        <f>[2]Chim2!J151</f>
        <v>8.5833333333333339</v>
      </c>
      <c r="L151" s="174">
        <f>[2]Chim2!M151</f>
        <v>1</v>
      </c>
      <c r="M151" s="175">
        <f>[2]UEF21!P151</f>
        <v>6.7222222222222223</v>
      </c>
      <c r="N151" s="176">
        <f>[2]UEF21!Q151</f>
        <v>0</v>
      </c>
      <c r="O151" s="177">
        <f>[2]UEF21!S151</f>
        <v>1</v>
      </c>
      <c r="P151" s="173">
        <f>[2]TPPhys2!H151</f>
        <v>9.66</v>
      </c>
      <c r="Q151" s="174">
        <f>[2]TPPhys2!K151</f>
        <v>1</v>
      </c>
      <c r="R151" s="173">
        <f>[2]TPChim2!H151</f>
        <v>10.25</v>
      </c>
      <c r="S151" s="174">
        <f>[2]TPChim2!K151</f>
        <v>1</v>
      </c>
      <c r="T151" s="173">
        <f>[2]Algo!J151</f>
        <v>11.375</v>
      </c>
      <c r="U151" s="174">
        <f>[2]Algo!M151</f>
        <v>1</v>
      </c>
      <c r="V151" s="175">
        <f>[2]UEM22!P151</f>
        <v>10.743888888888888</v>
      </c>
      <c r="W151" s="116">
        <f>[2]UEM22!Q151</f>
        <v>9</v>
      </c>
      <c r="X151" s="178">
        <f>[2]UEM22!S151</f>
        <v>1</v>
      </c>
      <c r="Y151" s="179">
        <f>[2]TEC2!I151</f>
        <v>12.5</v>
      </c>
      <c r="Z151" s="174">
        <f>[2]TEC2!L151</f>
        <v>1</v>
      </c>
      <c r="AA151" s="179">
        <f>[2]HdS!I151</f>
        <v>12</v>
      </c>
      <c r="AB151" s="174">
        <f>[2]HdS!L151</f>
        <v>1</v>
      </c>
      <c r="AC151" s="180">
        <f>[2]UET23!M151</f>
        <v>12.166666666666666</v>
      </c>
      <c r="AD151" s="116">
        <f>[2]UET23!N151</f>
        <v>3</v>
      </c>
      <c r="AE151" s="178">
        <f>[2]UET23!P151</f>
        <v>1</v>
      </c>
      <c r="AF151" s="181">
        <f t="shared" si="10"/>
        <v>8.4731666666666658</v>
      </c>
      <c r="AG151" s="182">
        <f t="shared" si="11"/>
        <v>12</v>
      </c>
      <c r="AH151" s="178">
        <f t="shared" si="8"/>
        <v>1</v>
      </c>
      <c r="AI151" s="37" t="str">
        <f t="shared" si="9"/>
        <v xml:space="preserve"> </v>
      </c>
    </row>
    <row r="152" spans="1:35" ht="13.5" customHeight="1">
      <c r="A152" s="172">
        <v>140</v>
      </c>
      <c r="B152" s="108" t="s">
        <v>378</v>
      </c>
      <c r="C152" s="34" t="s">
        <v>379</v>
      </c>
      <c r="D152" s="34" t="s">
        <v>380</v>
      </c>
      <c r="E152" s="85" t="s">
        <v>41</v>
      </c>
      <c r="F152" s="36">
        <v>8.4996666666666663</v>
      </c>
      <c r="G152" s="173">
        <f>[2]Maths2!J152</f>
        <v>10.166666666666666</v>
      </c>
      <c r="H152" s="174">
        <f>[2]Maths2!M152</f>
        <v>1</v>
      </c>
      <c r="I152" s="173">
        <f>[2]Phys2!J152</f>
        <v>10</v>
      </c>
      <c r="J152" s="174">
        <f>[2]Phys2!M152</f>
        <v>2</v>
      </c>
      <c r="K152" s="173">
        <f>[2]Chim2!J152</f>
        <v>9.75</v>
      </c>
      <c r="L152" s="174">
        <f>[2]Chim2!M152</f>
        <v>2</v>
      </c>
      <c r="M152" s="175">
        <f>[2]UEF21!P152</f>
        <v>9.9722222222222214</v>
      </c>
      <c r="N152" s="176">
        <f>[2]UEF21!Q152</f>
        <v>12</v>
      </c>
      <c r="O152" s="177">
        <f>[2]UEF21!S152</f>
        <v>2</v>
      </c>
      <c r="P152" s="173">
        <f>[2]TPPhys2!H152</f>
        <v>10.67</v>
      </c>
      <c r="Q152" s="174">
        <f>[2]TPPhys2!K152</f>
        <v>1</v>
      </c>
      <c r="R152" s="173">
        <f>[2]TPChim2!H152</f>
        <v>12</v>
      </c>
      <c r="S152" s="174">
        <f>[2]TPChim2!K152</f>
        <v>1</v>
      </c>
      <c r="T152" s="173">
        <f>[2]Algo!J152</f>
        <v>8.93</v>
      </c>
      <c r="U152" s="174">
        <f>[2]Algo!M152</f>
        <v>1</v>
      </c>
      <c r="V152" s="175">
        <f>[2]UEM22!P152</f>
        <v>9.9988888888888905</v>
      </c>
      <c r="W152" s="116">
        <f>[2]UEM22!Q152</f>
        <v>9</v>
      </c>
      <c r="X152" s="178">
        <f>[2]UEM22!S152</f>
        <v>1</v>
      </c>
      <c r="Y152" s="179">
        <f>[2]TEC2!I152</f>
        <v>11.5</v>
      </c>
      <c r="Z152" s="174">
        <f>[2]TEC2!L152</f>
        <v>1</v>
      </c>
      <c r="AA152" s="179">
        <f>[2]HdS!I152</f>
        <v>9.5</v>
      </c>
      <c r="AB152" s="174">
        <f>[2]HdS!L152</f>
        <v>1</v>
      </c>
      <c r="AC152" s="180">
        <f>[2]UET23!M152</f>
        <v>10.166666666666666</v>
      </c>
      <c r="AD152" s="116">
        <f>[2]UET23!N152</f>
        <v>3</v>
      </c>
      <c r="AE152" s="178">
        <f>[2]UET23!P152</f>
        <v>1</v>
      </c>
      <c r="AF152" s="181">
        <f t="shared" si="10"/>
        <v>9.9996666666666663</v>
      </c>
      <c r="AG152" s="182">
        <f t="shared" si="11"/>
        <v>30</v>
      </c>
      <c r="AH152" s="178">
        <f t="shared" si="8"/>
        <v>2</v>
      </c>
      <c r="AI152" s="37" t="str">
        <f t="shared" si="9"/>
        <v>S2 validé</v>
      </c>
    </row>
    <row r="153" spans="1:35" ht="13.5" customHeight="1">
      <c r="A153" s="172">
        <v>141</v>
      </c>
      <c r="B153" s="108" t="s">
        <v>381</v>
      </c>
      <c r="C153" s="34" t="s">
        <v>382</v>
      </c>
      <c r="D153" s="34" t="s">
        <v>383</v>
      </c>
      <c r="E153" s="85" t="s">
        <v>41</v>
      </c>
      <c r="F153" s="36">
        <v>8.528722222222223</v>
      </c>
      <c r="G153" s="173">
        <f>[2]Maths2!J153</f>
        <v>10.166666666666666</v>
      </c>
      <c r="H153" s="174">
        <f>[2]Maths2!M153</f>
        <v>1</v>
      </c>
      <c r="I153" s="173">
        <f>[2]Phys2!J153</f>
        <v>4.666666666666667</v>
      </c>
      <c r="J153" s="174">
        <f>[2]Phys2!M153</f>
        <v>1</v>
      </c>
      <c r="K153" s="173">
        <f>[2]Chim2!J153</f>
        <v>11.65</v>
      </c>
      <c r="L153" s="174">
        <f>[2]Chim2!M153</f>
        <v>2</v>
      </c>
      <c r="M153" s="175">
        <f>[2]UEF21!P153</f>
        <v>8.8277777777777775</v>
      </c>
      <c r="N153" s="176">
        <f>[2]UEF21!Q153</f>
        <v>12</v>
      </c>
      <c r="O153" s="177">
        <f>[2]UEF21!S153</f>
        <v>2</v>
      </c>
      <c r="P153" s="173">
        <f>[2]TPPhys2!H153</f>
        <v>12.66</v>
      </c>
      <c r="Q153" s="174">
        <f>[2]TPPhys2!K153</f>
        <v>1</v>
      </c>
      <c r="R153" s="173">
        <f>[2]TPChim2!H153</f>
        <v>12.333333333333332</v>
      </c>
      <c r="S153" s="174">
        <f>[2]TPChim2!K153</f>
        <v>1</v>
      </c>
      <c r="T153" s="173">
        <f>[2]Algo!J153</f>
        <v>8.375</v>
      </c>
      <c r="U153" s="174">
        <f>[2]Algo!M153</f>
        <v>1</v>
      </c>
      <c r="V153" s="175">
        <f>[2]UEM22!P153</f>
        <v>10.206851851851852</v>
      </c>
      <c r="W153" s="116">
        <f>[2]UEM22!Q153</f>
        <v>9</v>
      </c>
      <c r="X153" s="178">
        <f>[2]UEM22!S153</f>
        <v>1</v>
      </c>
      <c r="Y153" s="179">
        <f>[2]TEC2!I153</f>
        <v>10</v>
      </c>
      <c r="Z153" s="174">
        <f>[2]TEC2!L153</f>
        <v>1</v>
      </c>
      <c r="AA153" s="179">
        <f>[2]HdS!I153</f>
        <v>11</v>
      </c>
      <c r="AB153" s="174">
        <f>[2]HdS!L153</f>
        <v>1</v>
      </c>
      <c r="AC153" s="180">
        <f>[2]UET23!M153</f>
        <v>10.666666666666666</v>
      </c>
      <c r="AD153" s="116">
        <f>[2]UET23!N153</f>
        <v>3</v>
      </c>
      <c r="AE153" s="178">
        <f>[2]UET23!P153</f>
        <v>1</v>
      </c>
      <c r="AF153" s="181">
        <f t="shared" si="10"/>
        <v>9.4253888888888877</v>
      </c>
      <c r="AG153" s="182">
        <f t="shared" si="11"/>
        <v>24</v>
      </c>
      <c r="AH153" s="178">
        <f t="shared" si="8"/>
        <v>2</v>
      </c>
      <c r="AI153" s="37" t="str">
        <f t="shared" si="9"/>
        <v xml:space="preserve"> </v>
      </c>
    </row>
    <row r="154" spans="1:35" ht="13.5" customHeight="1">
      <c r="A154" s="172">
        <v>142</v>
      </c>
      <c r="B154" s="125">
        <v>123011248</v>
      </c>
      <c r="C154" s="34" t="s">
        <v>437</v>
      </c>
      <c r="D154" s="34" t="s">
        <v>79</v>
      </c>
      <c r="E154" s="198" t="s">
        <v>68</v>
      </c>
      <c r="F154" s="36">
        <v>9.4633333333333329</v>
      </c>
      <c r="G154" s="173">
        <f>[2]Maths2!J154</f>
        <v>10.5</v>
      </c>
      <c r="H154" s="174">
        <f>[2]Maths2!M154</f>
        <v>1</v>
      </c>
      <c r="I154" s="173">
        <f>[2]Phys2!J154</f>
        <v>3.3333333333333335</v>
      </c>
      <c r="J154" s="174">
        <f>[2]Phys2!M154</f>
        <v>2</v>
      </c>
      <c r="K154" s="173">
        <f>[2]Chim2!J154</f>
        <v>10</v>
      </c>
      <c r="L154" s="174">
        <f>[2]Chim2!M154</f>
        <v>1</v>
      </c>
      <c r="M154" s="175">
        <f>[2]UEF21!P154</f>
        <v>7.9444444444444455</v>
      </c>
      <c r="N154" s="176">
        <f>[2]UEF21!Q154</f>
        <v>12</v>
      </c>
      <c r="O154" s="177">
        <f>[2]UEF21!S154</f>
        <v>2</v>
      </c>
      <c r="P154" s="173">
        <f>[2]TPPhys2!H154</f>
        <v>12.67</v>
      </c>
      <c r="Q154" s="174">
        <f>[2]TPPhys2!K154</f>
        <v>1</v>
      </c>
      <c r="R154" s="173">
        <f>[2]TPChim2!H154</f>
        <v>14.03</v>
      </c>
      <c r="S154" s="174">
        <f>[2]TPChim2!K154</f>
        <v>1</v>
      </c>
      <c r="T154" s="173">
        <f>[2]Algo!J154</f>
        <v>11</v>
      </c>
      <c r="U154" s="174">
        <f>[2]Algo!M154</f>
        <v>1</v>
      </c>
      <c r="V154" s="175">
        <f>[2]UEM22!P154</f>
        <v>12.044444444444444</v>
      </c>
      <c r="W154" s="116">
        <f>[2]UEM22!Q154</f>
        <v>9</v>
      </c>
      <c r="X154" s="178">
        <f>[2]UEM22!S154</f>
        <v>1</v>
      </c>
      <c r="Y154" s="179">
        <f>[2]TEC2!I154</f>
        <v>10.5</v>
      </c>
      <c r="Z154" s="174">
        <f>[2]TEC2!L154</f>
        <v>1</v>
      </c>
      <c r="AA154" s="179">
        <f>[2]HdS!I154</f>
        <v>11</v>
      </c>
      <c r="AB154" s="174">
        <f>[2]HdS!L154</f>
        <v>1</v>
      </c>
      <c r="AC154" s="180">
        <f>[2]UET23!M154</f>
        <v>10.833333333333334</v>
      </c>
      <c r="AD154" s="116">
        <f>[2]UET23!N154</f>
        <v>3</v>
      </c>
      <c r="AE154" s="178">
        <f>[2]UET23!P154</f>
        <v>1</v>
      </c>
      <c r="AF154" s="181">
        <f t="shared" si="10"/>
        <v>9.4633333333333347</v>
      </c>
      <c r="AG154" s="182">
        <f t="shared" si="11"/>
        <v>24</v>
      </c>
      <c r="AH154" s="178">
        <f t="shared" si="8"/>
        <v>2</v>
      </c>
      <c r="AI154" s="37" t="str">
        <f t="shared" si="9"/>
        <v xml:space="preserve"> </v>
      </c>
    </row>
    <row r="155" spans="1:35" ht="13.5" customHeight="1">
      <c r="A155" s="172">
        <v>143</v>
      </c>
      <c r="B155" s="125">
        <v>123011904</v>
      </c>
      <c r="C155" s="34" t="s">
        <v>384</v>
      </c>
      <c r="D155" s="34" t="s">
        <v>385</v>
      </c>
      <c r="E155" s="35" t="s">
        <v>33</v>
      </c>
      <c r="F155" s="36">
        <v>8.5428333333333324</v>
      </c>
      <c r="G155" s="173">
        <f>[2]Maths2!J155</f>
        <v>10.166666666666666</v>
      </c>
      <c r="H155" s="174">
        <f>[2]Maths2!M155</f>
        <v>1</v>
      </c>
      <c r="I155" s="173">
        <f>[2]Phys2!J155</f>
        <v>10</v>
      </c>
      <c r="J155" s="174">
        <f>[2]Phys2!M155</f>
        <v>2</v>
      </c>
      <c r="K155" s="173">
        <f>[2]Chim2!J155</f>
        <v>13.15</v>
      </c>
      <c r="L155" s="174">
        <f>[2]Chim2!M155</f>
        <v>2</v>
      </c>
      <c r="M155" s="175">
        <f>[2]UEF21!P155</f>
        <v>11.105555555555554</v>
      </c>
      <c r="N155" s="176">
        <f>[2]UEF21!Q155</f>
        <v>18</v>
      </c>
      <c r="O155" s="177">
        <f>[2]UEF21!S155</f>
        <v>2</v>
      </c>
      <c r="P155" s="173">
        <f>[2]TPPhys2!H155</f>
        <v>12</v>
      </c>
      <c r="Q155" s="174">
        <f>[2]TPPhys2!K155</f>
        <v>1</v>
      </c>
      <c r="R155" s="173">
        <f>[2]TPChim2!H155</f>
        <v>14.33</v>
      </c>
      <c r="S155" s="174">
        <f>[2]TPChim2!K155</f>
        <v>1</v>
      </c>
      <c r="T155" s="173">
        <f>[2]Algo!J155</f>
        <v>12.125</v>
      </c>
      <c r="U155" s="174">
        <f>[2]Algo!M155</f>
        <v>1</v>
      </c>
      <c r="V155" s="175">
        <f>[2]UEM22!P155</f>
        <v>12.587222222222222</v>
      </c>
      <c r="W155" s="116">
        <f>[2]UEM22!Q155</f>
        <v>9</v>
      </c>
      <c r="X155" s="178">
        <f>[2]UEM22!S155</f>
        <v>1</v>
      </c>
      <c r="Y155" s="179">
        <f>[2]TEC2!I155</f>
        <v>12</v>
      </c>
      <c r="Z155" s="174">
        <f>[2]TEC2!L155</f>
        <v>1</v>
      </c>
      <c r="AA155" s="179">
        <f>[2]HdS!I155</f>
        <v>10</v>
      </c>
      <c r="AB155" s="174">
        <f>[2]HdS!L155</f>
        <v>1</v>
      </c>
      <c r="AC155" s="180">
        <f>[2]UET23!M155</f>
        <v>10.666666666666666</v>
      </c>
      <c r="AD155" s="116">
        <f>[2]UET23!N155</f>
        <v>3</v>
      </c>
      <c r="AE155" s="178">
        <f>[2]UET23!P155</f>
        <v>1</v>
      </c>
      <c r="AF155" s="181">
        <f t="shared" si="10"/>
        <v>11.506166666666665</v>
      </c>
      <c r="AG155" s="182">
        <f t="shared" si="11"/>
        <v>30</v>
      </c>
      <c r="AH155" s="178">
        <f t="shared" si="8"/>
        <v>2</v>
      </c>
      <c r="AI155" s="37" t="str">
        <f t="shared" si="9"/>
        <v>S2 validé</v>
      </c>
    </row>
    <row r="156" spans="1:35" ht="13.5" customHeight="1">
      <c r="A156" s="172">
        <v>144</v>
      </c>
      <c r="B156" s="108" t="s">
        <v>386</v>
      </c>
      <c r="C156" s="34" t="s">
        <v>387</v>
      </c>
      <c r="D156" s="34" t="s">
        <v>43</v>
      </c>
      <c r="E156" s="85" t="s">
        <v>41</v>
      </c>
      <c r="F156" s="36">
        <v>9.8900833333333331</v>
      </c>
      <c r="G156" s="173">
        <f>[2]Maths2!J156</f>
        <v>10.666666666666666</v>
      </c>
      <c r="H156" s="174">
        <f>[2]Maths2!M156</f>
        <v>1</v>
      </c>
      <c r="I156" s="173">
        <f>[2]Phys2!J156</f>
        <v>7.5</v>
      </c>
      <c r="J156" s="174">
        <f>[2]Phys2!M156</f>
        <v>1</v>
      </c>
      <c r="K156" s="173">
        <f>[2]Chim2!J156</f>
        <v>8</v>
      </c>
      <c r="L156" s="174">
        <f>[2]Chim2!M156</f>
        <v>1</v>
      </c>
      <c r="M156" s="175">
        <f>[2]UEF21!P156</f>
        <v>8.7222222222222214</v>
      </c>
      <c r="N156" s="176">
        <f>[2]UEF21!Q156</f>
        <v>6</v>
      </c>
      <c r="O156" s="177">
        <f>[2]UEF21!S156</f>
        <v>1</v>
      </c>
      <c r="P156" s="173">
        <f>[2]TPPhys2!H156</f>
        <v>10.16</v>
      </c>
      <c r="Q156" s="174">
        <f>[2]TPPhys2!K156</f>
        <v>1</v>
      </c>
      <c r="R156" s="173">
        <f>[2]TPChim2!H156</f>
        <v>13.16</v>
      </c>
      <c r="S156" s="174">
        <f>[2]TPChim2!K156</f>
        <v>1</v>
      </c>
      <c r="T156" s="173">
        <f>[2]Algo!J156</f>
        <v>11.8125</v>
      </c>
      <c r="U156" s="174">
        <f>[2]Algo!M156</f>
        <v>1</v>
      </c>
      <c r="V156" s="175">
        <f>[2]UEM22!P156</f>
        <v>11.744722222222222</v>
      </c>
      <c r="W156" s="116">
        <f>[2]UEM22!Q156</f>
        <v>9</v>
      </c>
      <c r="X156" s="178">
        <f>[2]UEM22!S156</f>
        <v>1</v>
      </c>
      <c r="Y156" s="179">
        <f>[2]TEC2!I156</f>
        <v>14</v>
      </c>
      <c r="Z156" s="174">
        <f>[2]TEC2!L156</f>
        <v>1</v>
      </c>
      <c r="AA156" s="179">
        <f>[2]HdS!I156</f>
        <v>10</v>
      </c>
      <c r="AB156" s="174">
        <f>[2]HdS!L156</f>
        <v>1</v>
      </c>
      <c r="AC156" s="180">
        <f>[2]UET23!M156</f>
        <v>11.333333333333334</v>
      </c>
      <c r="AD156" s="116">
        <f>[2]UET23!N156</f>
        <v>3</v>
      </c>
      <c r="AE156" s="178">
        <f>[2]UET23!P156</f>
        <v>1</v>
      </c>
      <c r="AF156" s="181">
        <f t="shared" si="10"/>
        <v>9.8900833333333331</v>
      </c>
      <c r="AG156" s="182">
        <f t="shared" si="11"/>
        <v>18</v>
      </c>
      <c r="AH156" s="178">
        <f t="shared" si="8"/>
        <v>1</v>
      </c>
      <c r="AI156" s="37" t="str">
        <f t="shared" si="9"/>
        <v xml:space="preserve"> </v>
      </c>
    </row>
    <row r="157" spans="1:35" ht="13.5" customHeight="1">
      <c r="A157" s="172">
        <v>145</v>
      </c>
      <c r="B157" s="108" t="s">
        <v>388</v>
      </c>
      <c r="C157" s="34" t="s">
        <v>389</v>
      </c>
      <c r="D157" s="34" t="s">
        <v>390</v>
      </c>
      <c r="E157" s="35" t="s">
        <v>33</v>
      </c>
      <c r="F157" s="36">
        <v>8.9958333333333336</v>
      </c>
      <c r="G157" s="173">
        <f>[2]Maths2!J157</f>
        <v>10.833333333333334</v>
      </c>
      <c r="H157" s="174">
        <f>[2]Maths2!M157</f>
        <v>1</v>
      </c>
      <c r="I157" s="173">
        <f>[2]Phys2!J157</f>
        <v>8.5833333333333339</v>
      </c>
      <c r="J157" s="174">
        <f>[2]Phys2!M157</f>
        <v>1</v>
      </c>
      <c r="K157" s="173">
        <f>[2]Chim2!J157</f>
        <v>5.333333333333333</v>
      </c>
      <c r="L157" s="174">
        <f>[2]Chim2!M157</f>
        <v>1</v>
      </c>
      <c r="M157" s="175">
        <f>[2]UEF21!P157</f>
        <v>8.25</v>
      </c>
      <c r="N157" s="176">
        <f>[2]UEF21!Q157</f>
        <v>6</v>
      </c>
      <c r="O157" s="177">
        <f>[2]UEF21!S157</f>
        <v>1</v>
      </c>
      <c r="P157" s="173">
        <f>[2]TPPhys2!H157</f>
        <v>10</v>
      </c>
      <c r="Q157" s="174">
        <f>[2]TPPhys2!K157</f>
        <v>1</v>
      </c>
      <c r="R157" s="173">
        <f>[2]TPChim2!H157</f>
        <v>12.25</v>
      </c>
      <c r="S157" s="174">
        <f>[2]TPChim2!K157</f>
        <v>1</v>
      </c>
      <c r="T157" s="173">
        <f>[2]Algo!J157</f>
        <v>11.375</v>
      </c>
      <c r="U157" s="174">
        <f>[2]Algo!M157</f>
        <v>1</v>
      </c>
      <c r="V157" s="175">
        <f>[2]UEM22!P157</f>
        <v>11.263888888888889</v>
      </c>
      <c r="W157" s="116">
        <f>[2]UEM22!Q157</f>
        <v>9</v>
      </c>
      <c r="X157" s="178">
        <f>[2]UEM22!S157</f>
        <v>1</v>
      </c>
      <c r="Y157" s="179">
        <f>[2]TEC2!I157</f>
        <v>5</v>
      </c>
      <c r="Z157" s="174">
        <f>[2]TEC2!L157</f>
        <v>1</v>
      </c>
      <c r="AA157" s="179">
        <f>[2]HdS!I157</f>
        <v>7.5</v>
      </c>
      <c r="AB157" s="174">
        <f>[2]HdS!L157</f>
        <v>1</v>
      </c>
      <c r="AC157" s="180">
        <f>[2]UET23!M157</f>
        <v>6.666666666666667</v>
      </c>
      <c r="AD157" s="116">
        <f>[2]UET23!N157</f>
        <v>0</v>
      </c>
      <c r="AE157" s="178">
        <f>[2]UET23!P157</f>
        <v>1</v>
      </c>
      <c r="AF157" s="181">
        <f t="shared" si="10"/>
        <v>8.9958333333333336</v>
      </c>
      <c r="AG157" s="182">
        <f t="shared" si="11"/>
        <v>15</v>
      </c>
      <c r="AH157" s="178">
        <f t="shared" si="8"/>
        <v>1</v>
      </c>
      <c r="AI157" s="37" t="str">
        <f t="shared" si="9"/>
        <v xml:space="preserve"> </v>
      </c>
    </row>
    <row r="158" spans="1:35" ht="13.5" customHeight="1">
      <c r="A158" s="172">
        <v>146</v>
      </c>
      <c r="B158" s="108">
        <v>123004078</v>
      </c>
      <c r="C158" s="34" t="s">
        <v>391</v>
      </c>
      <c r="D158" s="34" t="s">
        <v>392</v>
      </c>
      <c r="E158" s="35" t="s">
        <v>240</v>
      </c>
      <c r="F158" s="36">
        <v>7.5553055555555568</v>
      </c>
      <c r="G158" s="173">
        <f>[2]Maths2!J158</f>
        <v>7.666666666666667</v>
      </c>
      <c r="H158" s="174">
        <f>[2]Maths2!M158</f>
        <v>1</v>
      </c>
      <c r="I158" s="173">
        <f>[2]Phys2!J158</f>
        <v>3.5</v>
      </c>
      <c r="J158" s="174">
        <f>[2]Phys2!M158</f>
        <v>1</v>
      </c>
      <c r="K158" s="173">
        <f>[2]Chim2!J158</f>
        <v>5.666666666666667</v>
      </c>
      <c r="L158" s="174">
        <f>[2]Chim2!M158</f>
        <v>1</v>
      </c>
      <c r="M158" s="175">
        <f>[2]UEF21!P158</f>
        <v>5.6111111111111116</v>
      </c>
      <c r="N158" s="176">
        <f>[2]UEF21!Q158</f>
        <v>0</v>
      </c>
      <c r="O158" s="177">
        <f>[2]UEF21!S158</f>
        <v>1</v>
      </c>
      <c r="P158" s="173">
        <f>[2]TPPhys2!H158</f>
        <v>10.34</v>
      </c>
      <c r="Q158" s="174">
        <f>[2]TPPhys2!K158</f>
        <v>1</v>
      </c>
      <c r="R158" s="173">
        <f>[2]TPChim2!H158</f>
        <v>13.583333333333332</v>
      </c>
      <c r="S158" s="174">
        <f>[2]TPChim2!K158</f>
        <v>1</v>
      </c>
      <c r="T158" s="173">
        <f>[2]Algo!J158</f>
        <v>8.5625</v>
      </c>
      <c r="U158" s="174">
        <f>[2]Algo!M158</f>
        <v>1</v>
      </c>
      <c r="V158" s="175">
        <f>[2]UEM22!P158</f>
        <v>10.07324074074074</v>
      </c>
      <c r="W158" s="116">
        <f>[2]UEM22!Q158</f>
        <v>9</v>
      </c>
      <c r="X158" s="178">
        <f>[2]UEM22!S158</f>
        <v>1</v>
      </c>
      <c r="Y158" s="179">
        <f>[2]TEC2!I158</f>
        <v>11</v>
      </c>
      <c r="Z158" s="174">
        <f>[2]TEC2!L158</f>
        <v>1</v>
      </c>
      <c r="AA158" s="179">
        <f>[2]HdS!I158</f>
        <v>12</v>
      </c>
      <c r="AB158" s="174">
        <f>[2]HdS!L158</f>
        <v>1</v>
      </c>
      <c r="AC158" s="180">
        <f>[2]UET23!M158</f>
        <v>11.666666666666666</v>
      </c>
      <c r="AD158" s="116">
        <f>[2]UET23!N158</f>
        <v>3</v>
      </c>
      <c r="AE158" s="178">
        <f>[2]UET23!P158</f>
        <v>1</v>
      </c>
      <c r="AF158" s="181">
        <f t="shared" si="10"/>
        <v>7.5553055555555568</v>
      </c>
      <c r="AG158" s="182">
        <f t="shared" si="11"/>
        <v>12</v>
      </c>
      <c r="AH158" s="178">
        <f t="shared" si="8"/>
        <v>1</v>
      </c>
      <c r="AI158" s="37" t="str">
        <f t="shared" si="9"/>
        <v xml:space="preserve"> </v>
      </c>
    </row>
    <row r="159" spans="1:35" ht="13.5" customHeight="1">
      <c r="A159" s="172">
        <v>147</v>
      </c>
      <c r="B159" s="125" t="s">
        <v>393</v>
      </c>
      <c r="C159" s="34" t="s">
        <v>394</v>
      </c>
      <c r="D159" s="34" t="s">
        <v>395</v>
      </c>
      <c r="E159" s="85" t="s">
        <v>80</v>
      </c>
      <c r="F159" s="36">
        <v>8.7955000000000005</v>
      </c>
      <c r="G159" s="173">
        <f>[2]Maths2!J159</f>
        <v>5</v>
      </c>
      <c r="H159" s="174">
        <f>[2]Maths2!M159</f>
        <v>1</v>
      </c>
      <c r="I159" s="173">
        <f>[2]Phys2!J159</f>
        <v>7.333333333333333</v>
      </c>
      <c r="J159" s="174">
        <f>[2]Phys2!M159</f>
        <v>1</v>
      </c>
      <c r="K159" s="173">
        <f>[2]Chim2!J159</f>
        <v>10.833333333333334</v>
      </c>
      <c r="L159" s="174">
        <f>[2]Chim2!M159</f>
        <v>1</v>
      </c>
      <c r="M159" s="175">
        <f>[2]UEF21!P159</f>
        <v>7.7222222222222223</v>
      </c>
      <c r="N159" s="176">
        <f>[2]UEF21!Q159</f>
        <v>6</v>
      </c>
      <c r="O159" s="177">
        <f>[2]UEF21!S159</f>
        <v>1</v>
      </c>
      <c r="P159" s="173">
        <f>[2]TPPhys2!H159</f>
        <v>13.12</v>
      </c>
      <c r="Q159" s="174">
        <f>[2]TPPhys2!K159</f>
        <v>1</v>
      </c>
      <c r="R159" s="173">
        <f>[2]TPChim2!H159</f>
        <v>10.5</v>
      </c>
      <c r="S159" s="174">
        <f>[2]TPChim2!K159</f>
        <v>1</v>
      </c>
      <c r="T159" s="173">
        <f>[2]Algo!J159</f>
        <v>8.875</v>
      </c>
      <c r="U159" s="174">
        <f>[2]Algo!M159</f>
        <v>1</v>
      </c>
      <c r="V159" s="175">
        <f>[2]UEM22!P159</f>
        <v>10.179444444444444</v>
      </c>
      <c r="W159" s="116">
        <f>[2]UEM22!Q159</f>
        <v>9</v>
      </c>
      <c r="X159" s="178">
        <f>[2]UEM22!S159</f>
        <v>1</v>
      </c>
      <c r="Y159" s="179">
        <f>[2]TEC2!I159</f>
        <v>15.25</v>
      </c>
      <c r="Z159" s="174">
        <f>[2]TEC2!L159</f>
        <v>1</v>
      </c>
      <c r="AA159" s="179">
        <f>[2]HdS!I159</f>
        <v>9</v>
      </c>
      <c r="AB159" s="174">
        <f>[2]HdS!L159</f>
        <v>1</v>
      </c>
      <c r="AC159" s="180">
        <f>[2]UET23!M159</f>
        <v>11.083333333333334</v>
      </c>
      <c r="AD159" s="116">
        <f>[2]UET23!N159</f>
        <v>3</v>
      </c>
      <c r="AE159" s="178">
        <f>[2]UET23!P159</f>
        <v>1</v>
      </c>
      <c r="AF159" s="181">
        <f t="shared" si="10"/>
        <v>8.7955000000000005</v>
      </c>
      <c r="AG159" s="182">
        <f t="shared" si="11"/>
        <v>18</v>
      </c>
      <c r="AH159" s="178">
        <f t="shared" si="8"/>
        <v>1</v>
      </c>
      <c r="AI159" s="37" t="str">
        <f t="shared" si="9"/>
        <v xml:space="preserve"> </v>
      </c>
    </row>
    <row r="160" spans="1:35" ht="13.5" customHeight="1">
      <c r="A160" s="172">
        <v>148</v>
      </c>
      <c r="B160" s="199" t="s">
        <v>440</v>
      </c>
      <c r="C160" s="87" t="s">
        <v>441</v>
      </c>
      <c r="D160" s="87" t="s">
        <v>123</v>
      </c>
      <c r="E160" s="193" t="s">
        <v>442</v>
      </c>
      <c r="F160" s="36">
        <v>7.1016666666666657</v>
      </c>
      <c r="G160" s="173">
        <f>[2]Maths2!J160</f>
        <v>6.166666666666667</v>
      </c>
      <c r="H160" s="174">
        <f>[2]Maths2!M160</f>
        <v>1</v>
      </c>
      <c r="I160" s="173">
        <f>[2]Phys2!J160</f>
        <v>5.333333333333333</v>
      </c>
      <c r="J160" s="174">
        <f>[2]Phys2!M160</f>
        <v>1</v>
      </c>
      <c r="K160" s="173">
        <f>[2]Chim2!J160</f>
        <v>4.333333333333333</v>
      </c>
      <c r="L160" s="174">
        <f>[2]Chim2!M160</f>
        <v>1</v>
      </c>
      <c r="M160" s="175">
        <f>[2]UEF21!P160</f>
        <v>5.2777777777777777</v>
      </c>
      <c r="N160" s="176">
        <f>[2]UEF21!Q160</f>
        <v>0</v>
      </c>
      <c r="O160" s="177">
        <f>[2]UEF21!S160</f>
        <v>1</v>
      </c>
      <c r="P160" s="173">
        <f>[2]TPPhys2!H160</f>
        <v>10.32</v>
      </c>
      <c r="Q160" s="174">
        <f>[2]TPPhys2!K160</f>
        <v>1</v>
      </c>
      <c r="R160" s="173">
        <f>[2]TPChim2!H160</f>
        <v>15.33</v>
      </c>
      <c r="S160" s="174">
        <f>[2]TPChim2!K160</f>
        <v>1</v>
      </c>
      <c r="T160" s="173">
        <f>[2]Algo!J160</f>
        <v>8.75</v>
      </c>
      <c r="U160" s="174">
        <f>[2]Algo!M160</f>
        <v>1</v>
      </c>
      <c r="V160" s="175">
        <f>[2]UEM22!P160</f>
        <v>10.56111111111111</v>
      </c>
      <c r="W160" s="116">
        <f>[2]UEM22!Q160</f>
        <v>9</v>
      </c>
      <c r="X160" s="178">
        <f>[2]UEM22!S160</f>
        <v>1</v>
      </c>
      <c r="Y160" s="179">
        <f>[2]TEC2!I160</f>
        <v>13</v>
      </c>
      <c r="Z160" s="174">
        <f>[2]TEC2!L160</f>
        <v>1</v>
      </c>
      <c r="AA160" s="179">
        <f>[2]HdS!I160</f>
        <v>13</v>
      </c>
      <c r="AB160" s="174">
        <f>[2]HdS!L160</f>
        <v>1</v>
      </c>
      <c r="AC160" s="180">
        <f>[2]UET23!M160</f>
        <v>13</v>
      </c>
      <c r="AD160" s="116">
        <f>[2]UET23!N160</f>
        <v>3</v>
      </c>
      <c r="AE160" s="178">
        <f>[2]UET23!P160</f>
        <v>1</v>
      </c>
      <c r="AF160" s="181">
        <f t="shared" si="10"/>
        <v>7.6349999999999998</v>
      </c>
      <c r="AG160" s="182">
        <f t="shared" si="11"/>
        <v>12</v>
      </c>
      <c r="AH160" s="178">
        <f t="shared" si="8"/>
        <v>1</v>
      </c>
      <c r="AI160" s="37" t="str">
        <f t="shared" si="9"/>
        <v xml:space="preserve"> </v>
      </c>
    </row>
    <row r="161" spans="1:35" ht="13.5" customHeight="1">
      <c r="A161" s="172">
        <v>149</v>
      </c>
      <c r="B161" s="125">
        <v>123003001</v>
      </c>
      <c r="C161" s="34" t="s">
        <v>396</v>
      </c>
      <c r="D161" s="34" t="s">
        <v>32</v>
      </c>
      <c r="E161" s="85" t="s">
        <v>160</v>
      </c>
      <c r="F161" s="36">
        <v>10.032861111111112</v>
      </c>
      <c r="G161" s="173">
        <f>[2]Maths2!J161</f>
        <v>10</v>
      </c>
      <c r="H161" s="174">
        <f>[2]Maths2!M161</f>
        <v>1</v>
      </c>
      <c r="I161" s="173">
        <f>[2]Phys2!J161</f>
        <v>8.5</v>
      </c>
      <c r="J161" s="174">
        <f>[2]Phys2!M161</f>
        <v>1</v>
      </c>
      <c r="K161" s="173">
        <f>[2]Chim2!J161</f>
        <v>8.7777777777777786</v>
      </c>
      <c r="L161" s="174">
        <f>[2]Chim2!M161</f>
        <v>1</v>
      </c>
      <c r="M161" s="175">
        <f>[2]UEF21!P161</f>
        <v>9.0925925925925934</v>
      </c>
      <c r="N161" s="176">
        <f>[2]UEF21!Q161</f>
        <v>6</v>
      </c>
      <c r="O161" s="177">
        <f>[2]UEF21!S161</f>
        <v>1</v>
      </c>
      <c r="P161" s="173">
        <f>[2]TPPhys2!H161</f>
        <v>12.42</v>
      </c>
      <c r="Q161" s="174">
        <f>[2]TPPhys2!K161</f>
        <v>1</v>
      </c>
      <c r="R161" s="173">
        <f>[2]TPChim2!H161</f>
        <v>13.083333333333332</v>
      </c>
      <c r="S161" s="174">
        <f>[2]TPChim2!K161</f>
        <v>1</v>
      </c>
      <c r="T161" s="173">
        <f>[2]Algo!J161</f>
        <v>9.8125</v>
      </c>
      <c r="U161" s="174">
        <f>[2]Algo!M161</f>
        <v>1</v>
      </c>
      <c r="V161" s="175">
        <f>[2]UEM22!P161</f>
        <v>11.118796296296296</v>
      </c>
      <c r="W161" s="116">
        <f>[2]UEM22!Q161</f>
        <v>9</v>
      </c>
      <c r="X161" s="178">
        <f>[2]UEM22!S161</f>
        <v>1</v>
      </c>
      <c r="Y161" s="179">
        <f>[2]TEC2!I161</f>
        <v>12.25</v>
      </c>
      <c r="Z161" s="174">
        <f>[2]TEC2!L161</f>
        <v>1</v>
      </c>
      <c r="AA161" s="179">
        <f>[2]HdS!I161</f>
        <v>12.5</v>
      </c>
      <c r="AB161" s="174">
        <f>[2]HdS!L161</f>
        <v>1</v>
      </c>
      <c r="AC161" s="180">
        <f>[2]UET23!M161</f>
        <v>12.416666666666666</v>
      </c>
      <c r="AD161" s="116">
        <f>[2]UET23!N161</f>
        <v>3</v>
      </c>
      <c r="AE161" s="178">
        <f>[2]UET23!P161</f>
        <v>1</v>
      </c>
      <c r="AF161" s="181">
        <f t="shared" si="10"/>
        <v>10.032861111111112</v>
      </c>
      <c r="AG161" s="182">
        <f t="shared" si="11"/>
        <v>30</v>
      </c>
      <c r="AH161" s="178">
        <f t="shared" si="8"/>
        <v>1</v>
      </c>
      <c r="AI161" s="37" t="s">
        <v>269</v>
      </c>
    </row>
    <row r="162" spans="1:35" ht="13.5" customHeight="1">
      <c r="A162" s="172">
        <v>150</v>
      </c>
      <c r="B162" s="183" t="s">
        <v>397</v>
      </c>
      <c r="C162" s="184" t="s">
        <v>398</v>
      </c>
      <c r="D162" s="184" t="s">
        <v>257</v>
      </c>
      <c r="E162" s="35" t="s">
        <v>33</v>
      </c>
      <c r="F162" s="36">
        <v>9.5444444444444461</v>
      </c>
      <c r="G162" s="173">
        <f>[2]Maths2!J162</f>
        <v>14.5</v>
      </c>
      <c r="H162" s="174">
        <f>[2]Maths2!M162</f>
        <v>1</v>
      </c>
      <c r="I162" s="173">
        <f>[2]Phys2!J162</f>
        <v>5</v>
      </c>
      <c r="J162" s="174">
        <f>[2]Phys2!M162</f>
        <v>2</v>
      </c>
      <c r="K162" s="173">
        <f>[2]Chim2!J162</f>
        <v>10.5</v>
      </c>
      <c r="L162" s="174">
        <f>[2]Chim2!M162</f>
        <v>2</v>
      </c>
      <c r="M162" s="175">
        <f>[2]UEF21!P162</f>
        <v>10</v>
      </c>
      <c r="N162" s="176">
        <f>[2]UEF21!Q162</f>
        <v>18</v>
      </c>
      <c r="O162" s="177">
        <f>[2]UEF21!S162</f>
        <v>2</v>
      </c>
      <c r="P162" s="173">
        <f>[2]TPPhys2!H162</f>
        <v>11.25</v>
      </c>
      <c r="Q162" s="174">
        <f>[2]TPPhys2!K162</f>
        <v>1</v>
      </c>
      <c r="R162" s="173">
        <f>[2]TPChim2!H162</f>
        <v>12.666666666666668</v>
      </c>
      <c r="S162" s="174">
        <f>[2]TPChim2!K162</f>
        <v>1</v>
      </c>
      <c r="T162" s="173">
        <f>[2]Algo!J162</f>
        <v>10</v>
      </c>
      <c r="U162" s="174">
        <f>[2]Algo!M162</f>
        <v>1</v>
      </c>
      <c r="V162" s="175">
        <f>[2]UEM22!P162</f>
        <v>10.870370370370372</v>
      </c>
      <c r="W162" s="116">
        <f>[2]UEM22!Q162</f>
        <v>9</v>
      </c>
      <c r="X162" s="178">
        <f>[2]UEM22!S162</f>
        <v>1</v>
      </c>
      <c r="Y162" s="179">
        <f>[2]TEC2!I162</f>
        <v>12</v>
      </c>
      <c r="Z162" s="174">
        <f>[2]TEC2!L162</f>
        <v>1</v>
      </c>
      <c r="AA162" s="179">
        <f>[2]HdS!I162</f>
        <v>12</v>
      </c>
      <c r="AB162" s="174">
        <f>[2]HdS!L162</f>
        <v>1</v>
      </c>
      <c r="AC162" s="180">
        <f>[2]UET23!M162</f>
        <v>12</v>
      </c>
      <c r="AD162" s="116">
        <f>[2]UET23!N162</f>
        <v>3</v>
      </c>
      <c r="AE162" s="178">
        <f>[2]UET23!P162</f>
        <v>1</v>
      </c>
      <c r="AF162" s="181">
        <f t="shared" si="10"/>
        <v>10.461111111111112</v>
      </c>
      <c r="AG162" s="182">
        <f t="shared" si="11"/>
        <v>30</v>
      </c>
      <c r="AH162" s="178">
        <f t="shared" si="8"/>
        <v>2</v>
      </c>
      <c r="AI162" s="37" t="str">
        <f t="shared" si="9"/>
        <v>S2 validé</v>
      </c>
    </row>
    <row r="163" spans="1:35" ht="13.5" customHeight="1">
      <c r="A163" s="172">
        <v>151</v>
      </c>
      <c r="B163" s="125">
        <v>123011211</v>
      </c>
      <c r="C163" s="34" t="s">
        <v>399</v>
      </c>
      <c r="D163" s="34" t="s">
        <v>400</v>
      </c>
      <c r="E163" s="137" t="s">
        <v>143</v>
      </c>
      <c r="F163" s="36">
        <v>8.6678333333333324</v>
      </c>
      <c r="G163" s="173">
        <f>[2]Maths2!J163</f>
        <v>10</v>
      </c>
      <c r="H163" s="174">
        <f>[2]Maths2!M163</f>
        <v>1</v>
      </c>
      <c r="I163" s="173">
        <f>[2]Phys2!J163</f>
        <v>6.4</v>
      </c>
      <c r="J163" s="174">
        <f>[2]Phys2!M163</f>
        <v>2</v>
      </c>
      <c r="K163" s="173">
        <f>[2]Chim2!J163</f>
        <v>10</v>
      </c>
      <c r="L163" s="174">
        <f>[2]Chim2!M163</f>
        <v>2</v>
      </c>
      <c r="M163" s="175">
        <f>[2]UEF21!P163</f>
        <v>8.7999999999999989</v>
      </c>
      <c r="N163" s="176">
        <f>[2]UEF21!Q163</f>
        <v>12</v>
      </c>
      <c r="O163" s="177">
        <f>[2]UEF21!S163</f>
        <v>2</v>
      </c>
      <c r="P163" s="173">
        <f>[2]TPPhys2!H163</f>
        <v>12.75</v>
      </c>
      <c r="Q163" s="174">
        <f>[2]TPPhys2!K163</f>
        <v>1</v>
      </c>
      <c r="R163" s="173">
        <f>[2]TPChim2!H163</f>
        <v>13.58</v>
      </c>
      <c r="S163" s="174">
        <f>[2]TPChim2!K163</f>
        <v>1</v>
      </c>
      <c r="T163" s="173">
        <f>[2]Algo!J163</f>
        <v>9.375</v>
      </c>
      <c r="U163" s="174">
        <f>[2]Algo!M163</f>
        <v>1</v>
      </c>
      <c r="V163" s="175">
        <f>[2]UEM22!P163</f>
        <v>11.059444444444445</v>
      </c>
      <c r="W163" s="116">
        <f>[2]UEM22!Q163</f>
        <v>9</v>
      </c>
      <c r="X163" s="178">
        <f>[2]UEM22!S163</f>
        <v>1</v>
      </c>
      <c r="Y163" s="179">
        <f>[2]TEC2!I163</f>
        <v>14</v>
      </c>
      <c r="Z163" s="174">
        <f>[2]TEC2!L163</f>
        <v>1</v>
      </c>
      <c r="AA163" s="179">
        <f>[2]HdS!I163</f>
        <v>14</v>
      </c>
      <c r="AB163" s="174">
        <f>[2]HdS!L163</f>
        <v>1</v>
      </c>
      <c r="AC163" s="180">
        <f>[2]UET23!M163</f>
        <v>14</v>
      </c>
      <c r="AD163" s="116">
        <f>[2]UET23!N163</f>
        <v>3</v>
      </c>
      <c r="AE163" s="178">
        <f>[2]UET23!P163</f>
        <v>1</v>
      </c>
      <c r="AF163" s="181">
        <f t="shared" si="10"/>
        <v>9.9978333333333307</v>
      </c>
      <c r="AG163" s="182">
        <f t="shared" si="11"/>
        <v>30</v>
      </c>
      <c r="AH163" s="178">
        <f t="shared" si="8"/>
        <v>2</v>
      </c>
      <c r="AI163" s="37" t="str">
        <f t="shared" si="9"/>
        <v>S2 validé</v>
      </c>
    </row>
    <row r="164" spans="1:35" ht="13.5" customHeight="1">
      <c r="A164" s="172">
        <v>152</v>
      </c>
      <c r="B164" s="132" t="s">
        <v>401</v>
      </c>
      <c r="C164" s="34" t="s">
        <v>402</v>
      </c>
      <c r="D164" s="34" t="s">
        <v>288</v>
      </c>
      <c r="E164" s="85" t="s">
        <v>80</v>
      </c>
      <c r="F164" s="36">
        <v>7.9833333333333334</v>
      </c>
      <c r="G164" s="173">
        <f>[2]Maths2!J164</f>
        <v>10.166666666666666</v>
      </c>
      <c r="H164" s="174">
        <f>[2]Maths2!M164</f>
        <v>1</v>
      </c>
      <c r="I164" s="173">
        <f>[2]Phys2!J164</f>
        <v>3.8333333333333335</v>
      </c>
      <c r="J164" s="174">
        <f>[2]Phys2!M164</f>
        <v>1</v>
      </c>
      <c r="K164" s="173">
        <f>[2]Chim2!J164</f>
        <v>3.6666666666666665</v>
      </c>
      <c r="L164" s="174">
        <f>[2]Chim2!M164</f>
        <v>1</v>
      </c>
      <c r="M164" s="175">
        <f>[2]UEF21!P164</f>
        <v>5.8888888888888893</v>
      </c>
      <c r="N164" s="176">
        <f>[2]UEF21!Q164</f>
        <v>6</v>
      </c>
      <c r="O164" s="177">
        <f>[2]UEF21!S164</f>
        <v>1</v>
      </c>
      <c r="P164" s="173">
        <f>[2]TPPhys2!H164</f>
        <v>9</v>
      </c>
      <c r="Q164" s="174">
        <f>[2]TPPhys2!K164</f>
        <v>1</v>
      </c>
      <c r="R164" s="173">
        <f>[2]TPChim2!H164</f>
        <v>12.75</v>
      </c>
      <c r="S164" s="174">
        <f>[2]TPChim2!K164</f>
        <v>1</v>
      </c>
      <c r="T164" s="173">
        <f>[2]Algo!J164</f>
        <v>13</v>
      </c>
      <c r="U164" s="174">
        <f>[2]Algo!M164</f>
        <v>1</v>
      </c>
      <c r="V164" s="175">
        <f>[2]UEM22!P164</f>
        <v>12.055555555555555</v>
      </c>
      <c r="W164" s="116">
        <f>[2]UEM22!Q164</f>
        <v>9</v>
      </c>
      <c r="X164" s="178">
        <f>[2]UEM22!S164</f>
        <v>1</v>
      </c>
      <c r="Y164" s="179">
        <f>[2]TEC2!I164</f>
        <v>9</v>
      </c>
      <c r="Z164" s="174">
        <f>[2]TEC2!L164</f>
        <v>1</v>
      </c>
      <c r="AA164" s="179">
        <f>[2]HdS!I164</f>
        <v>8</v>
      </c>
      <c r="AB164" s="174">
        <f>[2]HdS!L164</f>
        <v>1</v>
      </c>
      <c r="AC164" s="180">
        <f>[2]UET23!M164</f>
        <v>8.3333333333333339</v>
      </c>
      <c r="AD164" s="116">
        <f>[2]UET23!N164</f>
        <v>0</v>
      </c>
      <c r="AE164" s="178">
        <f>[2]UET23!P164</f>
        <v>1</v>
      </c>
      <c r="AF164" s="181">
        <f t="shared" si="10"/>
        <v>7.9833333333333334</v>
      </c>
      <c r="AG164" s="182">
        <f t="shared" si="11"/>
        <v>15</v>
      </c>
      <c r="AH164" s="178">
        <f t="shared" si="8"/>
        <v>1</v>
      </c>
      <c r="AI164" s="37" t="str">
        <f t="shared" si="9"/>
        <v xml:space="preserve"> </v>
      </c>
    </row>
    <row r="165" spans="1:35" ht="13.5" customHeight="1">
      <c r="A165" s="172">
        <v>153</v>
      </c>
      <c r="B165" s="125" t="s">
        <v>403</v>
      </c>
      <c r="C165" s="34" t="s">
        <v>404</v>
      </c>
      <c r="D165" s="34" t="s">
        <v>146</v>
      </c>
      <c r="E165" s="85" t="s">
        <v>80</v>
      </c>
      <c r="F165" s="36">
        <v>7.4925666666666659</v>
      </c>
      <c r="G165" s="173">
        <f>[2]Maths2!J165</f>
        <v>6</v>
      </c>
      <c r="H165" s="174">
        <f>[2]Maths2!M165</f>
        <v>1</v>
      </c>
      <c r="I165" s="173">
        <f>[2]Phys2!J165</f>
        <v>2.1666666666666665</v>
      </c>
      <c r="J165" s="174">
        <f>[2]Phys2!M165</f>
        <v>1</v>
      </c>
      <c r="K165" s="173">
        <f>[2]Chim2!J165</f>
        <v>8.1666666666666661</v>
      </c>
      <c r="L165" s="174">
        <f>[2]Chim2!M165</f>
        <v>1</v>
      </c>
      <c r="M165" s="175">
        <f>[2]UEF21!P165</f>
        <v>5.4444444444444438</v>
      </c>
      <c r="N165" s="176">
        <f>[2]UEF21!Q165</f>
        <v>0</v>
      </c>
      <c r="O165" s="177">
        <f>[2]UEF21!S165</f>
        <v>1</v>
      </c>
      <c r="P165" s="173">
        <f>[2]TPPhys2!H165</f>
        <v>10.326000000000001</v>
      </c>
      <c r="Q165" s="174">
        <f>[2]TPPhys2!K165</f>
        <v>1</v>
      </c>
      <c r="R165" s="173">
        <f>[2]TPChim2!H165</f>
        <v>10.25</v>
      </c>
      <c r="S165" s="174">
        <f>[2]TPChim2!K165</f>
        <v>1</v>
      </c>
      <c r="T165" s="173">
        <f>[2]Algo!J165</f>
        <v>10.875</v>
      </c>
      <c r="U165" s="174">
        <f>[2]Algo!M165</f>
        <v>1</v>
      </c>
      <c r="V165" s="175">
        <f>[2]UEM22!P165</f>
        <v>10.614111111111111</v>
      </c>
      <c r="W165" s="116">
        <f>[2]UEM22!Q165</f>
        <v>9</v>
      </c>
      <c r="X165" s="178">
        <f>[2]UEM22!S165</f>
        <v>1</v>
      </c>
      <c r="Y165" s="179">
        <f>[2]TEC2!I165</f>
        <v>9.25</v>
      </c>
      <c r="Z165" s="174">
        <f>[2]TEC2!L165</f>
        <v>1</v>
      </c>
      <c r="AA165" s="179">
        <f>[2]HdS!I165</f>
        <v>11</v>
      </c>
      <c r="AB165" s="174">
        <f>[2]HdS!L165</f>
        <v>1</v>
      </c>
      <c r="AC165" s="180">
        <f>[2]UET23!M165</f>
        <v>10.416666666666666</v>
      </c>
      <c r="AD165" s="116">
        <f>[2]UET23!N165</f>
        <v>3</v>
      </c>
      <c r="AE165" s="178">
        <f>[2]UET23!P165</f>
        <v>1</v>
      </c>
      <c r="AF165" s="181">
        <f t="shared" si="10"/>
        <v>7.4925666666666659</v>
      </c>
      <c r="AG165" s="182">
        <f t="shared" si="11"/>
        <v>12</v>
      </c>
      <c r="AH165" s="178">
        <f t="shared" si="8"/>
        <v>1</v>
      </c>
      <c r="AI165" s="37" t="str">
        <f t="shared" si="9"/>
        <v xml:space="preserve"> </v>
      </c>
    </row>
    <row r="166" spans="1:35" ht="13.5" customHeight="1">
      <c r="A166" s="172">
        <v>154</v>
      </c>
      <c r="B166" s="125">
        <v>123007297</v>
      </c>
      <c r="C166" s="34" t="s">
        <v>404</v>
      </c>
      <c r="D166" s="34" t="s">
        <v>159</v>
      </c>
      <c r="E166" s="122" t="s">
        <v>111</v>
      </c>
      <c r="F166" s="36">
        <v>9.9417500000000008</v>
      </c>
      <c r="G166" s="173">
        <f>[2]Maths2!J166</f>
        <v>10</v>
      </c>
      <c r="H166" s="174">
        <f>[2]Maths2!M166</f>
        <v>1</v>
      </c>
      <c r="I166" s="173">
        <f>[2]Phys2!J166</f>
        <v>10</v>
      </c>
      <c r="J166" s="174">
        <f>[2]Phys2!M166</f>
        <v>1</v>
      </c>
      <c r="K166" s="173">
        <f>[2]Chim2!J166</f>
        <v>10</v>
      </c>
      <c r="L166" s="174">
        <f>[2]Chim2!M166</f>
        <v>1</v>
      </c>
      <c r="M166" s="175">
        <f>[2]UEF21!P166</f>
        <v>10</v>
      </c>
      <c r="N166" s="176">
        <f>[2]UEF21!Q166</f>
        <v>18</v>
      </c>
      <c r="O166" s="177">
        <f>[2]UEF21!S166</f>
        <v>1</v>
      </c>
      <c r="P166" s="173">
        <f>[2]TPPhys2!H166</f>
        <v>7.17</v>
      </c>
      <c r="Q166" s="174">
        <f>[2]TPPhys2!K166</f>
        <v>1</v>
      </c>
      <c r="R166" s="173">
        <f>[2]TPChim2!H166</f>
        <v>9</v>
      </c>
      <c r="S166" s="174">
        <f>[2]TPChim2!K166</f>
        <v>1</v>
      </c>
      <c r="T166" s="173">
        <f>[2]Algo!J166</f>
        <v>9.682500000000001</v>
      </c>
      <c r="U166" s="174">
        <f>[2]Algo!M166</f>
        <v>1</v>
      </c>
      <c r="V166" s="175">
        <f>[2]UEM22!P166</f>
        <v>8.9725000000000019</v>
      </c>
      <c r="W166" s="116">
        <f>[2]UEM22!Q166</f>
        <v>0</v>
      </c>
      <c r="X166" s="178">
        <f>[2]UEM22!S166</f>
        <v>1</v>
      </c>
      <c r="Y166" s="179">
        <f>[2]TEC2!I166</f>
        <v>11.5</v>
      </c>
      <c r="Z166" s="174">
        <f>[2]TEC2!L166</f>
        <v>1</v>
      </c>
      <c r="AA166" s="179">
        <f>[2]HdS!I166</f>
        <v>13</v>
      </c>
      <c r="AB166" s="174">
        <f>[2]HdS!L166</f>
        <v>1</v>
      </c>
      <c r="AC166" s="180">
        <f>[2]UET23!M166</f>
        <v>12.5</v>
      </c>
      <c r="AD166" s="116">
        <f>[2]UET23!N166</f>
        <v>3</v>
      </c>
      <c r="AE166" s="178">
        <f>[2]UET23!P166</f>
        <v>1</v>
      </c>
      <c r="AF166" s="181">
        <f t="shared" si="10"/>
        <v>9.9417500000000008</v>
      </c>
      <c r="AG166" s="182">
        <f t="shared" si="11"/>
        <v>21</v>
      </c>
      <c r="AH166" s="178">
        <f t="shared" si="8"/>
        <v>1</v>
      </c>
      <c r="AI166" s="37" t="str">
        <f t="shared" si="9"/>
        <v xml:space="preserve"> </v>
      </c>
    </row>
    <row r="167" spans="1:35" ht="13.5" customHeight="1">
      <c r="A167" s="172">
        <v>155</v>
      </c>
      <c r="B167" s="129">
        <v>123011551</v>
      </c>
      <c r="C167" s="34" t="s">
        <v>405</v>
      </c>
      <c r="D167" s="34" t="s">
        <v>406</v>
      </c>
      <c r="E167" s="122" t="s">
        <v>64</v>
      </c>
      <c r="F167" s="36">
        <v>9.1125000000000007</v>
      </c>
      <c r="G167" s="173">
        <f>[2]Maths2!J167</f>
        <v>10.666666666666666</v>
      </c>
      <c r="H167" s="174">
        <f>[2]Maths2!M167</f>
        <v>1</v>
      </c>
      <c r="I167" s="173">
        <f>[2]Phys2!J167</f>
        <v>8.25</v>
      </c>
      <c r="J167" s="174">
        <f>[2]Phys2!M167</f>
        <v>2</v>
      </c>
      <c r="K167" s="173">
        <f>[2]Chim2!J167</f>
        <v>10.166666666666666</v>
      </c>
      <c r="L167" s="174">
        <f>[2]Chim2!M167</f>
        <v>1</v>
      </c>
      <c r="M167" s="175">
        <f>[2]UEF21!P167</f>
        <v>9.6944444444444429</v>
      </c>
      <c r="N167" s="176">
        <f>[2]UEF21!Q167</f>
        <v>12</v>
      </c>
      <c r="O167" s="177">
        <f>[2]UEF21!S167</f>
        <v>2</v>
      </c>
      <c r="P167" s="173">
        <f>[2]TPPhys2!H167</f>
        <v>10.75</v>
      </c>
      <c r="Q167" s="174">
        <f>[2]TPPhys2!K167</f>
        <v>1</v>
      </c>
      <c r="R167" s="173">
        <f>[2]TPChim2!H167</f>
        <v>13.5</v>
      </c>
      <c r="S167" s="174">
        <f>[2]TPChim2!K167</f>
        <v>1</v>
      </c>
      <c r="T167" s="173">
        <f>[2]Algo!J167</f>
        <v>9.375</v>
      </c>
      <c r="U167" s="174">
        <f>[2]Algo!M167</f>
        <v>1</v>
      </c>
      <c r="V167" s="175">
        <f>[2]UEM22!P167</f>
        <v>10.597222222222221</v>
      </c>
      <c r="W167" s="116">
        <f>[2]UEM22!Q167</f>
        <v>9</v>
      </c>
      <c r="X167" s="178">
        <f>[2]UEM22!S167</f>
        <v>1</v>
      </c>
      <c r="Y167" s="179">
        <f>[2]TEC2!I167</f>
        <v>11</v>
      </c>
      <c r="Z167" s="174">
        <f>[2]TEC2!L167</f>
        <v>1</v>
      </c>
      <c r="AA167" s="179">
        <f>[2]HdS!I167</f>
        <v>13</v>
      </c>
      <c r="AB167" s="174">
        <f>[2]HdS!L167</f>
        <v>1</v>
      </c>
      <c r="AC167" s="180">
        <f>[2]UET23!M167</f>
        <v>12.333333333333334</v>
      </c>
      <c r="AD167" s="116">
        <f>[2]UET23!N167</f>
        <v>3</v>
      </c>
      <c r="AE167" s="178">
        <f>[2]UET23!P167</f>
        <v>1</v>
      </c>
      <c r="AF167" s="181">
        <f t="shared" si="10"/>
        <v>10.229166666666666</v>
      </c>
      <c r="AG167" s="182">
        <f t="shared" si="11"/>
        <v>30</v>
      </c>
      <c r="AH167" s="178">
        <f t="shared" si="8"/>
        <v>2</v>
      </c>
      <c r="AI167" s="37" t="str">
        <f t="shared" si="9"/>
        <v>S2 validé</v>
      </c>
    </row>
    <row r="168" spans="1:35" ht="13.5" customHeight="1">
      <c r="A168" s="172">
        <v>156</v>
      </c>
      <c r="B168" s="108" t="s">
        <v>407</v>
      </c>
      <c r="C168" s="34" t="s">
        <v>408</v>
      </c>
      <c r="D168" s="34" t="s">
        <v>188</v>
      </c>
      <c r="E168" s="130" t="s">
        <v>143</v>
      </c>
      <c r="F168" s="36">
        <v>9.2337500000000023</v>
      </c>
      <c r="G168" s="173">
        <f>[2]Maths2!J168</f>
        <v>8.3333333333333339</v>
      </c>
      <c r="H168" s="174">
        <f>[2]Maths2!M168</f>
        <v>1</v>
      </c>
      <c r="I168" s="173">
        <f>[2]Phys2!J168</f>
        <v>6.666666666666667</v>
      </c>
      <c r="J168" s="174">
        <f>[2]Phys2!M168</f>
        <v>1</v>
      </c>
      <c r="K168" s="173">
        <f>[2]Chim2!J168</f>
        <v>10.416666666666666</v>
      </c>
      <c r="L168" s="174">
        <f>[2]Chim2!M168</f>
        <v>1</v>
      </c>
      <c r="M168" s="175">
        <f>[2]UEF21!P168</f>
        <v>8.4722222222222232</v>
      </c>
      <c r="N168" s="176">
        <f>[2]UEF21!Q168</f>
        <v>6</v>
      </c>
      <c r="O168" s="177">
        <f>[2]UEF21!S168</f>
        <v>1</v>
      </c>
      <c r="P168" s="173">
        <f>[2]TPPhys2!H168</f>
        <v>10</v>
      </c>
      <c r="Q168" s="174">
        <f>[2]TPPhys2!K168</f>
        <v>1</v>
      </c>
      <c r="R168" s="173">
        <f>[2]TPChim2!H168</f>
        <v>13</v>
      </c>
      <c r="S168" s="174">
        <f>[2]TPChim2!K168</f>
        <v>1</v>
      </c>
      <c r="T168" s="173">
        <f>[2]Algo!J168</f>
        <v>8.8025000000000002</v>
      </c>
      <c r="U168" s="174">
        <f>[2]Algo!M168</f>
        <v>1</v>
      </c>
      <c r="V168" s="175">
        <f>[2]UEM22!P168</f>
        <v>10.00138888888889</v>
      </c>
      <c r="W168" s="116">
        <f>[2]UEM22!Q168</f>
        <v>9</v>
      </c>
      <c r="X168" s="178">
        <f>[2]UEM22!S168</f>
        <v>1</v>
      </c>
      <c r="Y168" s="179">
        <f>[2]TEC2!I168</f>
        <v>6.5</v>
      </c>
      <c r="Z168" s="174">
        <f>[2]TEC2!L168</f>
        <v>1</v>
      </c>
      <c r="AA168" s="179">
        <f>[2]HdS!I168</f>
        <v>14</v>
      </c>
      <c r="AB168" s="174">
        <f>[2]HdS!L168</f>
        <v>1</v>
      </c>
      <c r="AC168" s="180">
        <f>[2]UET23!M168</f>
        <v>11.5</v>
      </c>
      <c r="AD168" s="116">
        <f>[2]UET23!N168</f>
        <v>3</v>
      </c>
      <c r="AE168" s="178">
        <f>[2]UET23!P168</f>
        <v>1</v>
      </c>
      <c r="AF168" s="181">
        <f t="shared" si="10"/>
        <v>9.2337500000000023</v>
      </c>
      <c r="AG168" s="182">
        <f t="shared" si="11"/>
        <v>18</v>
      </c>
      <c r="AH168" s="178">
        <f t="shared" si="8"/>
        <v>1</v>
      </c>
      <c r="AI168" s="37" t="str">
        <f t="shared" si="9"/>
        <v xml:space="preserve"> </v>
      </c>
    </row>
    <row r="169" spans="1:35" ht="13.5" customHeight="1">
      <c r="A169" s="172">
        <v>157</v>
      </c>
      <c r="B169" s="183" t="s">
        <v>409</v>
      </c>
      <c r="C169" s="184" t="s">
        <v>410</v>
      </c>
      <c r="D169" s="184" t="s">
        <v>411</v>
      </c>
      <c r="E169" s="85" t="s">
        <v>41</v>
      </c>
      <c r="F169" s="36">
        <v>6.9665833333333333</v>
      </c>
      <c r="G169" s="173">
        <f>[2]Maths2!J169</f>
        <v>5.166666666666667</v>
      </c>
      <c r="H169" s="174">
        <f>[2]Maths2!M169</f>
        <v>2</v>
      </c>
      <c r="I169" s="173">
        <f>[2]Phys2!J169</f>
        <v>3.6666666666666665</v>
      </c>
      <c r="J169" s="174">
        <f>[2]Phys2!M169</f>
        <v>2</v>
      </c>
      <c r="K169" s="173">
        <f>[2]Chim2!J169</f>
        <v>5.666666666666667</v>
      </c>
      <c r="L169" s="174">
        <f>[2]Chim2!M169</f>
        <v>1</v>
      </c>
      <c r="M169" s="175">
        <f>[2]UEF21!P169</f>
        <v>4.833333333333333</v>
      </c>
      <c r="N169" s="176">
        <f>[2]UEF21!Q169</f>
        <v>0</v>
      </c>
      <c r="O169" s="177">
        <f>[2]UEF21!S169</f>
        <v>2</v>
      </c>
      <c r="P169" s="173">
        <f>[2]TPPhys2!H169</f>
        <v>10</v>
      </c>
      <c r="Q169" s="174">
        <f>[2]TPPhys2!K169</f>
        <v>1</v>
      </c>
      <c r="R169" s="173">
        <f>[2]TPChim2!H169</f>
        <v>13.83</v>
      </c>
      <c r="S169" s="174">
        <f>[2]TPChim2!K169</f>
        <v>1</v>
      </c>
      <c r="T169" s="173">
        <f>[2]Algo!J169</f>
        <v>8.4674999999999994</v>
      </c>
      <c r="U169" s="174">
        <f>[2]Algo!M169</f>
        <v>1</v>
      </c>
      <c r="V169" s="175">
        <f>[2]UEM22!P169</f>
        <v>9.9997222222222231</v>
      </c>
      <c r="W169" s="116">
        <f>[2]UEM22!Q169</f>
        <v>9</v>
      </c>
      <c r="X169" s="178">
        <f>[2]UEM22!S169</f>
        <v>1</v>
      </c>
      <c r="Y169" s="179">
        <f>[2]TEC2!I169</f>
        <v>10</v>
      </c>
      <c r="Z169" s="174">
        <f>[2]TEC2!L169</f>
        <v>1</v>
      </c>
      <c r="AA169" s="179">
        <f>[2]HdS!I169</f>
        <v>11</v>
      </c>
      <c r="AB169" s="174">
        <f>[2]HdS!L169</f>
        <v>1</v>
      </c>
      <c r="AC169" s="180">
        <f>[2]UET23!M169</f>
        <v>10.666666666666666</v>
      </c>
      <c r="AD169" s="116">
        <f>[2]UET23!N169</f>
        <v>3</v>
      </c>
      <c r="AE169" s="178">
        <f>[2]UET23!P169</f>
        <v>1</v>
      </c>
      <c r="AF169" s="181">
        <f t="shared" si="10"/>
        <v>6.9665833333333333</v>
      </c>
      <c r="AG169" s="182">
        <f t="shared" si="11"/>
        <v>12</v>
      </c>
      <c r="AH169" s="178">
        <f t="shared" si="8"/>
        <v>2</v>
      </c>
      <c r="AI169" s="37" t="str">
        <f t="shared" si="9"/>
        <v xml:space="preserve"> </v>
      </c>
    </row>
    <row r="170" spans="1:35" ht="13.5" customHeight="1">
      <c r="A170" s="172">
        <v>158</v>
      </c>
      <c r="B170" s="125" t="s">
        <v>412</v>
      </c>
      <c r="C170" s="34" t="s">
        <v>413</v>
      </c>
      <c r="D170" s="34" t="s">
        <v>414</v>
      </c>
      <c r="E170" s="85" t="s">
        <v>41</v>
      </c>
      <c r="F170" s="36">
        <v>9.1719999999999988</v>
      </c>
      <c r="G170" s="173">
        <f>[2]Maths2!J170</f>
        <v>10</v>
      </c>
      <c r="H170" s="174">
        <f>[2]Maths2!M170</f>
        <v>1</v>
      </c>
      <c r="I170" s="173">
        <f>[2]Phys2!J170</f>
        <v>7.9</v>
      </c>
      <c r="J170" s="174">
        <f>[2]Phys2!M170</f>
        <v>2</v>
      </c>
      <c r="K170" s="173">
        <f>[2]Chim2!J170</f>
        <v>10.443333333333333</v>
      </c>
      <c r="L170" s="174">
        <f>[2]Chim2!M170</f>
        <v>1</v>
      </c>
      <c r="M170" s="175">
        <f>[2]UEF21!P170</f>
        <v>9.4477777777777785</v>
      </c>
      <c r="N170" s="176">
        <f>[2]UEF21!Q170</f>
        <v>12</v>
      </c>
      <c r="O170" s="177">
        <f>[2]UEF21!S170</f>
        <v>2</v>
      </c>
      <c r="P170" s="173">
        <f>[2]TPPhys2!H170</f>
        <v>12</v>
      </c>
      <c r="Q170" s="174">
        <f>[2]TPPhys2!K170</f>
        <v>1</v>
      </c>
      <c r="R170" s="173">
        <f>[2]TPChim2!H170</f>
        <v>13.5</v>
      </c>
      <c r="S170" s="174">
        <f>[2]TPChim2!K170</f>
        <v>1</v>
      </c>
      <c r="T170" s="173">
        <f>[2]Algo!J170</f>
        <v>10</v>
      </c>
      <c r="U170" s="174">
        <f>[2]Algo!M170</f>
        <v>1</v>
      </c>
      <c r="V170" s="175">
        <f>[2]UEM22!P170</f>
        <v>11.222222222222221</v>
      </c>
      <c r="W170" s="116">
        <f>[2]UEM22!Q170</f>
        <v>9</v>
      </c>
      <c r="X170" s="178">
        <f>[2]UEM22!S170</f>
        <v>1</v>
      </c>
      <c r="Y170" s="179">
        <f>[2]TEC2!I170</f>
        <v>4</v>
      </c>
      <c r="Z170" s="174">
        <f>[2]TEC2!L170</f>
        <v>1</v>
      </c>
      <c r="AA170" s="179">
        <f>[2]HdS!I170</f>
        <v>13</v>
      </c>
      <c r="AB170" s="174">
        <f>[2]HdS!L170</f>
        <v>1</v>
      </c>
      <c r="AC170" s="180">
        <f>[2]UET23!M170</f>
        <v>10</v>
      </c>
      <c r="AD170" s="116">
        <f>[2]UET23!N170</f>
        <v>3</v>
      </c>
      <c r="AE170" s="178">
        <f>[2]UET23!P170</f>
        <v>1</v>
      </c>
      <c r="AF170" s="181">
        <f t="shared" si="10"/>
        <v>10.035333333333334</v>
      </c>
      <c r="AG170" s="182">
        <f t="shared" si="11"/>
        <v>30</v>
      </c>
      <c r="AH170" s="178">
        <f t="shared" si="8"/>
        <v>2</v>
      </c>
      <c r="AI170" s="37" t="str">
        <f t="shared" si="9"/>
        <v>S2 validé</v>
      </c>
    </row>
    <row r="171" spans="1:35" ht="13.5" customHeight="1">
      <c r="A171" s="172">
        <v>159</v>
      </c>
      <c r="B171" s="125">
        <v>115058517</v>
      </c>
      <c r="C171" s="34" t="s">
        <v>415</v>
      </c>
      <c r="D171" s="34" t="s">
        <v>84</v>
      </c>
      <c r="E171" s="85" t="s">
        <v>41</v>
      </c>
      <c r="F171" s="36">
        <v>9.0815000000000001</v>
      </c>
      <c r="G171" s="173">
        <f>[2]Maths2!J171</f>
        <v>10.5</v>
      </c>
      <c r="H171" s="174">
        <f>[2]Maths2!M171</f>
        <v>1</v>
      </c>
      <c r="I171" s="173">
        <f>[2]Phys2!J171</f>
        <v>6.833333333333333</v>
      </c>
      <c r="J171" s="174">
        <f>[2]Phys2!M171</f>
        <v>1</v>
      </c>
      <c r="K171" s="173">
        <f>[2]Chim2!J171</f>
        <v>9.6999999999999993</v>
      </c>
      <c r="L171" s="174">
        <f>[2]Chim2!M171</f>
        <v>2</v>
      </c>
      <c r="M171" s="175">
        <f>[2]UEF21!P171</f>
        <v>9.0111111111111111</v>
      </c>
      <c r="N171" s="176">
        <f>[2]UEF21!Q171</f>
        <v>6</v>
      </c>
      <c r="O171" s="177">
        <f>[2]UEF21!S171</f>
        <v>2</v>
      </c>
      <c r="P171" s="173">
        <f>[2]TPPhys2!H171</f>
        <v>11.5</v>
      </c>
      <c r="Q171" s="174">
        <f>[2]TPPhys2!K171</f>
        <v>1</v>
      </c>
      <c r="R171" s="173">
        <f>[2]TPChim2!H171</f>
        <v>10.41</v>
      </c>
      <c r="S171" s="174">
        <f>[2]TPChim2!K171</f>
        <v>1</v>
      </c>
      <c r="T171" s="173">
        <f>[2]Algo!J171</f>
        <v>12.583333333333334</v>
      </c>
      <c r="U171" s="174">
        <f>[2]Algo!M171</f>
        <v>2</v>
      </c>
      <c r="V171" s="175">
        <f>[2]UEM22!P171</f>
        <v>11.85962962962963</v>
      </c>
      <c r="W171" s="116">
        <f>[2]UEM22!Q171</f>
        <v>9</v>
      </c>
      <c r="X171" s="178">
        <f>[2]UEM22!S171</f>
        <v>2</v>
      </c>
      <c r="Y171" s="179">
        <f>[2]TEC2!I171</f>
        <v>10</v>
      </c>
      <c r="Z171" s="174">
        <f>[2]TEC2!L171</f>
        <v>1</v>
      </c>
      <c r="AA171" s="179">
        <f>[2]HdS!I171</f>
        <v>10.5</v>
      </c>
      <c r="AB171" s="174">
        <f>[2]HdS!L171</f>
        <v>1</v>
      </c>
      <c r="AC171" s="180">
        <f>[2]UET23!M171</f>
        <v>10.333333333333334</v>
      </c>
      <c r="AD171" s="116">
        <f>[2]UET23!N171</f>
        <v>3</v>
      </c>
      <c r="AE171" s="178">
        <f>[2]UET23!P171</f>
        <v>1</v>
      </c>
      <c r="AF171" s="181">
        <f t="shared" si="10"/>
        <v>9.9978888888888893</v>
      </c>
      <c r="AG171" s="182">
        <f t="shared" si="11"/>
        <v>30</v>
      </c>
      <c r="AH171" s="178">
        <f t="shared" si="8"/>
        <v>2</v>
      </c>
      <c r="AI171" s="37" t="str">
        <f t="shared" si="9"/>
        <v>S2 validé</v>
      </c>
    </row>
    <row r="172" spans="1:35" s="200" customFormat="1" ht="13.5" customHeight="1">
      <c r="A172" s="172">
        <v>160</v>
      </c>
      <c r="B172" s="125">
        <v>123013323</v>
      </c>
      <c r="C172" s="34" t="s">
        <v>416</v>
      </c>
      <c r="D172" s="34" t="s">
        <v>52</v>
      </c>
      <c r="E172" s="122" t="s">
        <v>64</v>
      </c>
      <c r="F172" s="36">
        <v>8.9185277777777774</v>
      </c>
      <c r="G172" s="173">
        <f>[2]Maths2!J172</f>
        <v>10.166666666666666</v>
      </c>
      <c r="H172" s="174">
        <f>[2]Maths2!M172</f>
        <v>1</v>
      </c>
      <c r="I172" s="173">
        <f>[2]Phys2!J172</f>
        <v>7.3</v>
      </c>
      <c r="J172" s="174">
        <f>[2]Phys2!M172</f>
        <v>2</v>
      </c>
      <c r="K172" s="173">
        <f>[2]Chim2!J172</f>
        <v>10</v>
      </c>
      <c r="L172" s="174">
        <f>[2]Chim2!M172</f>
        <v>2</v>
      </c>
      <c r="M172" s="175">
        <f>[2]UEF21!P172</f>
        <v>9.155555555555555</v>
      </c>
      <c r="N172" s="176">
        <f>[2]UEF21!Q172</f>
        <v>12</v>
      </c>
      <c r="O172" s="177">
        <f>[2]UEF21!S172</f>
        <v>2</v>
      </c>
      <c r="P172" s="173">
        <f>[2]TPPhys2!H172</f>
        <v>10.166666666666668</v>
      </c>
      <c r="Q172" s="174">
        <f>[2]TPPhys2!K172</f>
        <v>1</v>
      </c>
      <c r="R172" s="173">
        <f>[2]TPChim2!H172</f>
        <v>12.33</v>
      </c>
      <c r="S172" s="174">
        <f>[2]TPChim2!K172</f>
        <v>1</v>
      </c>
      <c r="T172" s="173">
        <f>[2]Algo!J172</f>
        <v>10.3125</v>
      </c>
      <c r="U172" s="174">
        <f>[2]Algo!M172</f>
        <v>1</v>
      </c>
      <c r="V172" s="175">
        <f>[2]UEM22!P172</f>
        <v>10.728425925925926</v>
      </c>
      <c r="W172" s="116">
        <f>[2]UEM22!Q172</f>
        <v>9</v>
      </c>
      <c r="X172" s="178">
        <f>[2]UEM22!S172</f>
        <v>1</v>
      </c>
      <c r="Y172" s="179">
        <f>[2]TEC2!I172</f>
        <v>12</v>
      </c>
      <c r="Z172" s="174">
        <f>[2]TEC2!L172</f>
        <v>1</v>
      </c>
      <c r="AA172" s="179">
        <f>[2]HdS!I172</f>
        <v>13.5</v>
      </c>
      <c r="AB172" s="174">
        <f>[2]HdS!L172</f>
        <v>1</v>
      </c>
      <c r="AC172" s="180">
        <f>[2]UET23!M172</f>
        <v>13</v>
      </c>
      <c r="AD172" s="116">
        <f>[2]UET23!N172</f>
        <v>3</v>
      </c>
      <c r="AE172" s="178">
        <f>[2]UET23!P172</f>
        <v>1</v>
      </c>
      <c r="AF172" s="181">
        <f t="shared" si="10"/>
        <v>10.011861111111109</v>
      </c>
      <c r="AG172" s="182">
        <f t="shared" si="11"/>
        <v>30</v>
      </c>
      <c r="AH172" s="178">
        <f t="shared" si="8"/>
        <v>2</v>
      </c>
      <c r="AI172" s="37" t="str">
        <f t="shared" si="9"/>
        <v>S2 validé</v>
      </c>
    </row>
  </sheetData>
  <autoFilter ref="A12:AI172"/>
  <mergeCells count="6">
    <mergeCell ref="D6:AG6"/>
    <mergeCell ref="D8:I8"/>
    <mergeCell ref="W8:AG8"/>
    <mergeCell ref="G11:N11"/>
    <mergeCell ref="P11:W11"/>
    <mergeCell ref="Y11:AD11"/>
  </mergeCells>
  <printOptions horizontalCentered="1"/>
  <pageMargins left="0.19685039370078741" right="0.19685039370078741" top="0.59055118110236227" bottom="0.59055118110236227" header="0.11811023622047245" footer="0.31496062992125984"/>
  <pageSetup paperSize="9" scale="60" orientation="landscape" horizontalDpi="300" verticalDpi="300" r:id="rId1"/>
  <headerFooter alignWithMargins="0">
    <oddFooter>&amp;C&amp;8&amp;P&amp;R&amp;"Arial,Italique"&amp;8PVJSemestriel-MDAP-S2-1516-Session Normale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173"/>
  <sheetViews>
    <sheetView tabSelected="1" zoomScaleSheetLayoutView="75" workbookViewId="0">
      <selection activeCell="Q11" sqref="Q11"/>
    </sheetView>
  </sheetViews>
  <sheetFormatPr baseColWidth="10" defaultColWidth="10" defaultRowHeight="11.25"/>
  <cols>
    <col min="1" max="1" width="3.7109375" style="19" customWidth="1"/>
    <col min="2" max="2" width="13.7109375" style="19" customWidth="1"/>
    <col min="3" max="4" width="15.7109375" style="19" customWidth="1"/>
    <col min="5" max="5" width="9.7109375" style="19" customWidth="1"/>
    <col min="6" max="6" width="5.7109375" style="19" customWidth="1"/>
    <col min="7" max="7" width="5.28515625" style="19" customWidth="1"/>
    <col min="8" max="8" width="4.5703125" style="19" hidden="1" customWidth="1"/>
    <col min="9" max="9" width="5.7109375" style="19" customWidth="1"/>
    <col min="10" max="10" width="5.5703125" style="19" customWidth="1"/>
    <col min="11" max="11" width="4.5703125" style="19" hidden="1" customWidth="1"/>
    <col min="12" max="12" width="6.42578125" style="19" customWidth="1"/>
    <col min="13" max="13" width="4.7109375" style="19" customWidth="1"/>
    <col min="14" max="14" width="12.140625" style="19" customWidth="1"/>
    <col min="15" max="16384" width="10" style="19"/>
  </cols>
  <sheetData>
    <row r="1" spans="1:14" s="5" customFormat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4" t="s">
        <v>14</v>
      </c>
    </row>
    <row r="2" spans="1:14" s="5" customFormat="1" ht="12.75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s="5" customFormat="1" ht="12.75" customHeight="1">
      <c r="A3" s="9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s="5" customFormat="1" ht="15" customHeight="1">
      <c r="A4" s="10" t="s">
        <v>3</v>
      </c>
      <c r="B4" s="11"/>
      <c r="C4" s="11"/>
      <c r="D4" s="12"/>
      <c r="E4" s="12"/>
      <c r="F4" s="12"/>
      <c r="G4" s="12"/>
      <c r="H4" s="12"/>
      <c r="I4" s="12"/>
      <c r="J4" s="13"/>
      <c r="K4" s="13"/>
      <c r="L4" s="12"/>
      <c r="M4" s="12"/>
      <c r="N4" s="8"/>
    </row>
    <row r="5" spans="1:14" s="5" customFormat="1" ht="12.75" customHeight="1">
      <c r="A5" s="14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8"/>
    </row>
    <row r="6" spans="1:14" s="5" customFormat="1" ht="12.75" customHeight="1">
      <c r="A6" s="14"/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8"/>
    </row>
    <row r="7" spans="1:14" s="5" customFormat="1" ht="24" customHeight="1">
      <c r="A7" s="15"/>
      <c r="B7" s="230" t="s">
        <v>13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2"/>
      <c r="N7" s="8"/>
    </row>
    <row r="8" spans="1:14" s="5" customFormat="1" ht="12.75" customHeight="1">
      <c r="A8" s="16"/>
      <c r="B8" s="7"/>
      <c r="C8" s="7"/>
      <c r="D8" s="12"/>
      <c r="E8" s="12"/>
      <c r="F8" s="12"/>
      <c r="G8" s="12"/>
      <c r="H8" s="12"/>
      <c r="I8" s="12"/>
      <c r="J8" s="12"/>
      <c r="K8" s="12"/>
      <c r="L8" s="12"/>
      <c r="M8" s="12"/>
      <c r="N8" s="8"/>
    </row>
    <row r="9" spans="1:14" ht="18" customHeight="1">
      <c r="A9" s="17"/>
      <c r="B9" s="18"/>
      <c r="C9" s="233" t="s">
        <v>443</v>
      </c>
      <c r="D9" s="234"/>
      <c r="E9" s="234"/>
      <c r="F9" s="234"/>
      <c r="G9" s="234"/>
      <c r="H9" s="234"/>
      <c r="I9" s="235"/>
      <c r="M9" s="20"/>
      <c r="N9" s="21"/>
    </row>
    <row r="10" spans="1:14" s="26" customFormat="1" ht="12.75" customHeight="1">
      <c r="A10" s="22"/>
      <c r="B10" s="23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s="26" customFormat="1" ht="12.75" customHeight="1" thickBot="1">
      <c r="A11" s="90"/>
      <c r="B11" s="90"/>
      <c r="C11" s="9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91"/>
    </row>
    <row r="12" spans="1:14" ht="12.75" customHeight="1" thickBot="1">
      <c r="F12" s="236" t="s">
        <v>490</v>
      </c>
      <c r="G12" s="237"/>
      <c r="H12" s="237"/>
      <c r="I12" s="236" t="s">
        <v>491</v>
      </c>
      <c r="J12" s="237"/>
      <c r="K12" s="238"/>
    </row>
    <row r="13" spans="1:14" s="27" customFormat="1" ht="24" customHeight="1">
      <c r="A13" s="201" t="s">
        <v>4</v>
      </c>
      <c r="B13" s="202" t="s">
        <v>5</v>
      </c>
      <c r="C13" s="203" t="s">
        <v>6</v>
      </c>
      <c r="D13" s="204" t="s">
        <v>7</v>
      </c>
      <c r="E13" s="207" t="s">
        <v>8</v>
      </c>
      <c r="F13" s="209" t="s">
        <v>492</v>
      </c>
      <c r="G13" s="205" t="s">
        <v>493</v>
      </c>
      <c r="H13" s="211" t="s">
        <v>467</v>
      </c>
      <c r="I13" s="209" t="s">
        <v>492</v>
      </c>
      <c r="J13" s="205" t="s">
        <v>494</v>
      </c>
      <c r="K13" s="210" t="s">
        <v>488</v>
      </c>
      <c r="L13" s="209" t="s">
        <v>495</v>
      </c>
      <c r="M13" s="205" t="s">
        <v>11</v>
      </c>
      <c r="N13" s="206" t="s">
        <v>12</v>
      </c>
    </row>
    <row r="14" spans="1:14" ht="13.5" customHeight="1">
      <c r="A14" s="239">
        <v>1</v>
      </c>
      <c r="B14" s="240">
        <v>123009068</v>
      </c>
      <c r="C14" s="241" t="s">
        <v>31</v>
      </c>
      <c r="D14" s="242" t="s">
        <v>32</v>
      </c>
      <c r="E14" s="243" t="s">
        <v>33</v>
      </c>
      <c r="F14" s="244">
        <f>'PV Semestre1'!AJ13</f>
        <v>10.679166666666667</v>
      </c>
      <c r="G14" s="245">
        <f>'PV Semestre1'!AK13</f>
        <v>30</v>
      </c>
      <c r="H14" s="246">
        <f>'PV Semestre1'!AN13</f>
        <v>2</v>
      </c>
      <c r="I14" s="244">
        <f>'PV Semestre2'!AF13</f>
        <v>9.3236111111111128</v>
      </c>
      <c r="J14" s="247">
        <f>'PV Semestre2'!AG13</f>
        <v>18</v>
      </c>
      <c r="K14" s="248">
        <f>'PV Semestre2'!AH13</f>
        <v>1</v>
      </c>
      <c r="L14" s="249">
        <f>AVERAGE(F14,I14)</f>
        <v>10.00138888888889</v>
      </c>
      <c r="M14" s="250">
        <f>IF(L14&gt;=9.995,60,G14+J14)</f>
        <v>60</v>
      </c>
      <c r="N14" s="248" t="str">
        <f>IF(M14=60,"Année validée","Ajourné ( e )")</f>
        <v>Année validée</v>
      </c>
    </row>
    <row r="15" spans="1:14" ht="13.5" customHeight="1">
      <c r="A15" s="239">
        <v>2</v>
      </c>
      <c r="B15" s="240" t="s">
        <v>34</v>
      </c>
      <c r="C15" s="241" t="s">
        <v>35</v>
      </c>
      <c r="D15" s="242" t="s">
        <v>36</v>
      </c>
      <c r="E15" s="251" t="s">
        <v>37</v>
      </c>
      <c r="F15" s="244">
        <f>'PV Semestre1'!AJ14</f>
        <v>9.1836666666666655</v>
      </c>
      <c r="G15" s="245">
        <f>'PV Semestre1'!AK14</f>
        <v>14</v>
      </c>
      <c r="H15" s="246">
        <f>'PV Semestre1'!AN14</f>
        <v>1</v>
      </c>
      <c r="I15" s="244">
        <f>'PV Semestre2'!AF14</f>
        <v>10.823</v>
      </c>
      <c r="J15" s="247">
        <f>'PV Semestre2'!AG14</f>
        <v>30</v>
      </c>
      <c r="K15" s="248">
        <f>'PV Semestre2'!AH14</f>
        <v>2</v>
      </c>
      <c r="L15" s="249">
        <f t="shared" ref="L15:L77" si="0">AVERAGE(F15,I15)</f>
        <v>10.003333333333334</v>
      </c>
      <c r="M15" s="250">
        <f t="shared" ref="M15:M77" si="1">IF(L15&gt;=9.995,60,G15+J15)</f>
        <v>60</v>
      </c>
      <c r="N15" s="248" t="str">
        <f t="shared" ref="N15:N77" si="2">IF(M15=60,"Année validée","Ajourné ( e )")</f>
        <v>Année validée</v>
      </c>
    </row>
    <row r="16" spans="1:14" ht="13.5" customHeight="1">
      <c r="A16" s="239">
        <v>3</v>
      </c>
      <c r="B16" s="240" t="s">
        <v>39</v>
      </c>
      <c r="C16" s="241" t="s">
        <v>38</v>
      </c>
      <c r="D16" s="242" t="s">
        <v>40</v>
      </c>
      <c r="E16" s="252" t="s">
        <v>41</v>
      </c>
      <c r="F16" s="244">
        <f>'PV Semestre1'!AJ15</f>
        <v>9.92</v>
      </c>
      <c r="G16" s="245">
        <f>'PV Semestre1'!AK15</f>
        <v>24</v>
      </c>
      <c r="H16" s="246">
        <f>'PV Semestre1'!AN15</f>
        <v>2</v>
      </c>
      <c r="I16" s="244">
        <f>'PV Semestre2'!AF15</f>
        <v>10.082333333333334</v>
      </c>
      <c r="J16" s="247">
        <f>'PV Semestre2'!AG15</f>
        <v>30</v>
      </c>
      <c r="K16" s="248">
        <f>'PV Semestre2'!AH15</f>
        <v>2</v>
      </c>
      <c r="L16" s="249">
        <f t="shared" si="0"/>
        <v>10.001166666666666</v>
      </c>
      <c r="M16" s="250">
        <f t="shared" si="1"/>
        <v>60</v>
      </c>
      <c r="N16" s="248" t="str">
        <f t="shared" si="2"/>
        <v>Année validée</v>
      </c>
    </row>
    <row r="17" spans="1:14" ht="13.5" customHeight="1">
      <c r="A17" s="239">
        <v>4</v>
      </c>
      <c r="B17" s="240" t="s">
        <v>42</v>
      </c>
      <c r="C17" s="241" t="s">
        <v>38</v>
      </c>
      <c r="D17" s="242" t="s">
        <v>43</v>
      </c>
      <c r="E17" s="252" t="s">
        <v>41</v>
      </c>
      <c r="F17" s="244">
        <f>'PV Semestre1'!AJ16</f>
        <v>9.9773333333333323</v>
      </c>
      <c r="G17" s="245">
        <f>'PV Semestre1'!AK16</f>
        <v>24</v>
      </c>
      <c r="H17" s="246">
        <f>'PV Semestre1'!AN16</f>
        <v>2</v>
      </c>
      <c r="I17" s="244">
        <f>'PV Semestre2'!AF16</f>
        <v>10.01525</v>
      </c>
      <c r="J17" s="247">
        <f>'PV Semestre2'!AG16</f>
        <v>30</v>
      </c>
      <c r="K17" s="248">
        <f>'PV Semestre2'!AH16</f>
        <v>1</v>
      </c>
      <c r="L17" s="249">
        <f t="shared" si="0"/>
        <v>9.9962916666666661</v>
      </c>
      <c r="M17" s="250">
        <f t="shared" si="1"/>
        <v>60</v>
      </c>
      <c r="N17" s="248" t="str">
        <f t="shared" si="2"/>
        <v>Année validée</v>
      </c>
    </row>
    <row r="18" spans="1:14" ht="13.5" customHeight="1">
      <c r="A18" s="239">
        <v>5</v>
      </c>
      <c r="B18" s="240">
        <v>123004012</v>
      </c>
      <c r="C18" s="241" t="s">
        <v>44</v>
      </c>
      <c r="D18" s="242" t="s">
        <v>45</v>
      </c>
      <c r="E18" s="253" t="s">
        <v>46</v>
      </c>
      <c r="F18" s="244">
        <f>'PV Semestre1'!AJ17</f>
        <v>8.8493333333333339</v>
      </c>
      <c r="G18" s="245">
        <f>'PV Semestre1'!AK17</f>
        <v>12</v>
      </c>
      <c r="H18" s="246">
        <f>'PV Semestre1'!AN17</f>
        <v>1</v>
      </c>
      <c r="I18" s="244">
        <f>'PV Semestre2'!AF17</f>
        <v>7.7785000000000002</v>
      </c>
      <c r="J18" s="247">
        <f>'PV Semestre2'!AG17</f>
        <v>18</v>
      </c>
      <c r="K18" s="248">
        <f>'PV Semestre2'!AH17</f>
        <v>1</v>
      </c>
      <c r="L18" s="249">
        <f t="shared" si="0"/>
        <v>8.3139166666666675</v>
      </c>
      <c r="M18" s="250">
        <f t="shared" si="1"/>
        <v>30</v>
      </c>
      <c r="N18" s="248" t="str">
        <f t="shared" si="2"/>
        <v>Ajourné ( e )</v>
      </c>
    </row>
    <row r="19" spans="1:14" ht="13.5" customHeight="1">
      <c r="A19" s="239">
        <v>6</v>
      </c>
      <c r="B19" s="254" t="s">
        <v>431</v>
      </c>
      <c r="C19" s="255" t="s">
        <v>432</v>
      </c>
      <c r="D19" s="256" t="s">
        <v>433</v>
      </c>
      <c r="E19" s="257" t="s">
        <v>41</v>
      </c>
      <c r="F19" s="244">
        <f>'PV Semestre1'!AJ18</f>
        <v>10.280666666666665</v>
      </c>
      <c r="G19" s="245">
        <f>'PV Semestre1'!AK18</f>
        <v>30</v>
      </c>
      <c r="H19" s="246">
        <f>'PV Semestre1'!AN18</f>
        <v>2</v>
      </c>
      <c r="I19" s="244">
        <f>'PV Semestre2'!AF18</f>
        <v>9.7191666666666681</v>
      </c>
      <c r="J19" s="247">
        <f>'PV Semestre2'!AG18</f>
        <v>12</v>
      </c>
      <c r="K19" s="248">
        <f>'PV Semestre2'!AH18</f>
        <v>2</v>
      </c>
      <c r="L19" s="249">
        <f t="shared" si="0"/>
        <v>9.9999166666666675</v>
      </c>
      <c r="M19" s="250">
        <f t="shared" si="1"/>
        <v>60</v>
      </c>
      <c r="N19" s="248" t="str">
        <f t="shared" si="2"/>
        <v>Année validée</v>
      </c>
    </row>
    <row r="20" spans="1:14" ht="13.5" customHeight="1">
      <c r="A20" s="239">
        <v>7</v>
      </c>
      <c r="B20" s="258">
        <v>123003003</v>
      </c>
      <c r="C20" s="241" t="s">
        <v>47</v>
      </c>
      <c r="D20" s="242" t="s">
        <v>48</v>
      </c>
      <c r="E20" s="208" t="s">
        <v>49</v>
      </c>
      <c r="F20" s="244">
        <f>'PV Semestre1'!AJ19</f>
        <v>10.605666666666668</v>
      </c>
      <c r="G20" s="245">
        <f>'PV Semestre1'!AK19</f>
        <v>30</v>
      </c>
      <c r="H20" s="246">
        <f>'PV Semestre1'!AN19</f>
        <v>2</v>
      </c>
      <c r="I20" s="244">
        <f>'PV Semestre2'!AF19</f>
        <v>9.3949166666666653</v>
      </c>
      <c r="J20" s="247">
        <f>'PV Semestre2'!AG19</f>
        <v>18</v>
      </c>
      <c r="K20" s="248">
        <f>'PV Semestre2'!AH19</f>
        <v>1</v>
      </c>
      <c r="L20" s="249">
        <f t="shared" si="0"/>
        <v>10.000291666666666</v>
      </c>
      <c r="M20" s="250">
        <f t="shared" si="1"/>
        <v>60</v>
      </c>
      <c r="N20" s="248" t="str">
        <f t="shared" si="2"/>
        <v>Année validée</v>
      </c>
    </row>
    <row r="21" spans="1:14" ht="13.5" customHeight="1">
      <c r="A21" s="239">
        <v>8</v>
      </c>
      <c r="B21" s="259" t="s">
        <v>50</v>
      </c>
      <c r="C21" s="260" t="s">
        <v>51</v>
      </c>
      <c r="D21" s="261" t="s">
        <v>52</v>
      </c>
      <c r="E21" s="243" t="s">
        <v>33</v>
      </c>
      <c r="F21" s="244">
        <f>'PV Semestre1'!AJ20</f>
        <v>6.8076666666666661</v>
      </c>
      <c r="G21" s="245">
        <f>'PV Semestre1'!AK20</f>
        <v>12</v>
      </c>
      <c r="H21" s="246">
        <f>'PV Semestre1'!AN20</f>
        <v>1</v>
      </c>
      <c r="I21" s="244">
        <f>'PV Semestre2'!AF20</f>
        <v>8.1</v>
      </c>
      <c r="J21" s="247">
        <f>'PV Semestre2'!AG20</f>
        <v>18</v>
      </c>
      <c r="K21" s="248">
        <f>'PV Semestre2'!AH20</f>
        <v>1</v>
      </c>
      <c r="L21" s="249">
        <f t="shared" si="0"/>
        <v>7.4538333333333329</v>
      </c>
      <c r="M21" s="250">
        <f t="shared" si="1"/>
        <v>30</v>
      </c>
      <c r="N21" s="248" t="str">
        <f t="shared" si="2"/>
        <v>Ajourné ( e )</v>
      </c>
    </row>
    <row r="22" spans="1:14" ht="13.5" customHeight="1">
      <c r="A22" s="239">
        <v>9</v>
      </c>
      <c r="B22" s="262" t="s">
        <v>53</v>
      </c>
      <c r="C22" s="263" t="s">
        <v>54</v>
      </c>
      <c r="D22" s="264" t="s">
        <v>55</v>
      </c>
      <c r="E22" s="208" t="s">
        <v>56</v>
      </c>
      <c r="F22" s="244">
        <f>'PV Semestre1'!AJ21</f>
        <v>7.8</v>
      </c>
      <c r="G22" s="245">
        <f>'PV Semestre1'!AK21</f>
        <v>18</v>
      </c>
      <c r="H22" s="246">
        <f>'PV Semestre1'!AN21</f>
        <v>1</v>
      </c>
      <c r="I22" s="244">
        <f>'PV Semestre2'!AF21</f>
        <v>7.2333333333333334</v>
      </c>
      <c r="J22" s="247">
        <f>'PV Semestre2'!AG21</f>
        <v>12</v>
      </c>
      <c r="K22" s="248">
        <f>'PV Semestre2'!AH21</f>
        <v>2</v>
      </c>
      <c r="L22" s="249">
        <f t="shared" si="0"/>
        <v>7.5166666666666666</v>
      </c>
      <c r="M22" s="250">
        <f t="shared" si="1"/>
        <v>30</v>
      </c>
      <c r="N22" s="248" t="str">
        <f t="shared" si="2"/>
        <v>Ajourné ( e )</v>
      </c>
    </row>
    <row r="23" spans="1:14" ht="13.5" customHeight="1">
      <c r="A23" s="239">
        <v>10</v>
      </c>
      <c r="B23" s="240" t="s">
        <v>57</v>
      </c>
      <c r="C23" s="241" t="s">
        <v>58</v>
      </c>
      <c r="D23" s="242" t="s">
        <v>59</v>
      </c>
      <c r="E23" s="208" t="s">
        <v>60</v>
      </c>
      <c r="F23" s="244">
        <f>'PV Semestre1'!AJ22</f>
        <v>8.1823333333333341</v>
      </c>
      <c r="G23" s="245">
        <f>'PV Semestre1'!AK22</f>
        <v>12</v>
      </c>
      <c r="H23" s="246">
        <f>'PV Semestre1'!AN22</f>
        <v>1</v>
      </c>
      <c r="I23" s="244">
        <f>'PV Semestre2'!AF22</f>
        <v>8.4146111111111104</v>
      </c>
      <c r="J23" s="247">
        <f>'PV Semestre2'!AG22</f>
        <v>18</v>
      </c>
      <c r="K23" s="248">
        <f>'PV Semestre2'!AH22</f>
        <v>1</v>
      </c>
      <c r="L23" s="249">
        <f t="shared" si="0"/>
        <v>8.2984722222222231</v>
      </c>
      <c r="M23" s="250">
        <f t="shared" si="1"/>
        <v>30</v>
      </c>
      <c r="N23" s="248" t="str">
        <f t="shared" si="2"/>
        <v>Ajourné ( e )</v>
      </c>
    </row>
    <row r="24" spans="1:14" ht="13.5" customHeight="1">
      <c r="A24" s="239">
        <v>11</v>
      </c>
      <c r="B24" s="262" t="s">
        <v>61</v>
      </c>
      <c r="C24" s="263" t="s">
        <v>62</v>
      </c>
      <c r="D24" s="264" t="s">
        <v>63</v>
      </c>
      <c r="E24" s="208" t="s">
        <v>64</v>
      </c>
      <c r="F24" s="244">
        <f>'PV Semestre1'!AJ23</f>
        <v>9.950333333333333</v>
      </c>
      <c r="G24" s="245">
        <f>'PV Semestre1'!AK23</f>
        <v>24</v>
      </c>
      <c r="H24" s="246">
        <f>'PV Semestre1'!AN23</f>
        <v>1</v>
      </c>
      <c r="I24" s="244">
        <f>'PV Semestre2'!AF23</f>
        <v>8.8770000000000007</v>
      </c>
      <c r="J24" s="247">
        <f>'PV Semestre2'!AG23</f>
        <v>12</v>
      </c>
      <c r="K24" s="248">
        <f>'PV Semestre2'!AH23</f>
        <v>1</v>
      </c>
      <c r="L24" s="249">
        <f t="shared" si="0"/>
        <v>9.4136666666666677</v>
      </c>
      <c r="M24" s="250">
        <f t="shared" si="1"/>
        <v>36</v>
      </c>
      <c r="N24" s="248" t="str">
        <f t="shared" si="2"/>
        <v>Ajourné ( e )</v>
      </c>
    </row>
    <row r="25" spans="1:14" ht="13.5" customHeight="1">
      <c r="A25" s="239">
        <v>12</v>
      </c>
      <c r="B25" s="262" t="s">
        <v>65</v>
      </c>
      <c r="C25" s="263" t="s">
        <v>66</v>
      </c>
      <c r="D25" s="264" t="s">
        <v>67</v>
      </c>
      <c r="E25" s="208" t="s">
        <v>68</v>
      </c>
      <c r="F25" s="244">
        <f>'PV Semestre1'!AJ24</f>
        <v>10.756666666666668</v>
      </c>
      <c r="G25" s="245">
        <f>'PV Semestre1'!AK24</f>
        <v>30</v>
      </c>
      <c r="H25" s="246">
        <f>'PV Semestre1'!AN24</f>
        <v>1</v>
      </c>
      <c r="I25" s="244">
        <f>'PV Semestre2'!AF24</f>
        <v>9.2403333333333322</v>
      </c>
      <c r="J25" s="247">
        <f>'PV Semestre2'!AG24</f>
        <v>25</v>
      </c>
      <c r="K25" s="248">
        <f>'PV Semestre2'!AH24</f>
        <v>2</v>
      </c>
      <c r="L25" s="249">
        <f t="shared" si="0"/>
        <v>9.9984999999999999</v>
      </c>
      <c r="M25" s="250">
        <f t="shared" si="1"/>
        <v>60</v>
      </c>
      <c r="N25" s="248" t="str">
        <f t="shared" si="2"/>
        <v>Année validée</v>
      </c>
    </row>
    <row r="26" spans="1:14" ht="13.5" customHeight="1">
      <c r="A26" s="239">
        <v>13</v>
      </c>
      <c r="B26" s="240" t="s">
        <v>69</v>
      </c>
      <c r="C26" s="241" t="s">
        <v>70</v>
      </c>
      <c r="D26" s="242" t="s">
        <v>71</v>
      </c>
      <c r="E26" s="208" t="s">
        <v>64</v>
      </c>
      <c r="F26" s="244">
        <f>'PV Semestre1'!AJ25</f>
        <v>9.4336666666666655</v>
      </c>
      <c r="G26" s="245">
        <f>'PV Semestre1'!AK25</f>
        <v>18</v>
      </c>
      <c r="H26" s="246">
        <f>'PV Semestre1'!AN25</f>
        <v>2</v>
      </c>
      <c r="I26" s="244">
        <f>'PV Semestre2'!AF25</f>
        <v>10.571333333333333</v>
      </c>
      <c r="J26" s="247">
        <f>'PV Semestre2'!AG25</f>
        <v>30</v>
      </c>
      <c r="K26" s="248">
        <f>'PV Semestre2'!AH25</f>
        <v>2</v>
      </c>
      <c r="L26" s="249">
        <f t="shared" si="0"/>
        <v>10.0025</v>
      </c>
      <c r="M26" s="250">
        <f t="shared" si="1"/>
        <v>60</v>
      </c>
      <c r="N26" s="248" t="str">
        <f t="shared" si="2"/>
        <v>Année validée</v>
      </c>
    </row>
    <row r="27" spans="1:14" ht="13.5" customHeight="1">
      <c r="A27" s="239">
        <v>14</v>
      </c>
      <c r="B27" s="240">
        <v>123008971</v>
      </c>
      <c r="C27" s="241" t="s">
        <v>72</v>
      </c>
      <c r="D27" s="242" t="s">
        <v>73</v>
      </c>
      <c r="E27" s="252" t="s">
        <v>41</v>
      </c>
      <c r="F27" s="244">
        <f>'PV Semestre1'!AJ26</f>
        <v>10.003333333333334</v>
      </c>
      <c r="G27" s="245">
        <f>'PV Semestre1'!AK26</f>
        <v>30</v>
      </c>
      <c r="H27" s="246">
        <f>'PV Semestre1'!AN26</f>
        <v>2</v>
      </c>
      <c r="I27" s="244">
        <f>'PV Semestre2'!AF26</f>
        <v>10.001777777777779</v>
      </c>
      <c r="J27" s="247">
        <f>'PV Semestre2'!AG26</f>
        <v>30</v>
      </c>
      <c r="K27" s="248">
        <f>'PV Semestre2'!AH26</f>
        <v>2</v>
      </c>
      <c r="L27" s="249">
        <f t="shared" si="0"/>
        <v>10.002555555555556</v>
      </c>
      <c r="M27" s="250">
        <f t="shared" si="1"/>
        <v>60</v>
      </c>
      <c r="N27" s="248" t="str">
        <f t="shared" si="2"/>
        <v>Année validée</v>
      </c>
    </row>
    <row r="28" spans="1:14" ht="13.5" customHeight="1">
      <c r="A28" s="239">
        <v>15</v>
      </c>
      <c r="B28" s="262" t="s">
        <v>74</v>
      </c>
      <c r="C28" s="263" t="s">
        <v>75</v>
      </c>
      <c r="D28" s="264" t="s">
        <v>76</v>
      </c>
      <c r="E28" s="251" t="s">
        <v>37</v>
      </c>
      <c r="F28" s="244">
        <f>'PV Semestre1'!AJ27</f>
        <v>10.379</v>
      </c>
      <c r="G28" s="245">
        <f>'PV Semestre1'!AK27</f>
        <v>30</v>
      </c>
      <c r="H28" s="246">
        <f>'PV Semestre1'!AN27</f>
        <v>1</v>
      </c>
      <c r="I28" s="244">
        <f>'PV Semestre2'!AF27</f>
        <v>7.4274999999999993</v>
      </c>
      <c r="J28" s="247">
        <f>'PV Semestre2'!AG27</f>
        <v>12</v>
      </c>
      <c r="K28" s="248">
        <f>'PV Semestre2'!AH27</f>
        <v>1</v>
      </c>
      <c r="L28" s="249">
        <f t="shared" si="0"/>
        <v>8.9032499999999999</v>
      </c>
      <c r="M28" s="250">
        <f t="shared" si="1"/>
        <v>42</v>
      </c>
      <c r="N28" s="248" t="str">
        <f t="shared" si="2"/>
        <v>Ajourné ( e )</v>
      </c>
    </row>
    <row r="29" spans="1:14" ht="13.5" customHeight="1">
      <c r="A29" s="239">
        <v>16</v>
      </c>
      <c r="B29" s="258" t="s">
        <v>77</v>
      </c>
      <c r="C29" s="241" t="s">
        <v>78</v>
      </c>
      <c r="D29" s="242" t="s">
        <v>79</v>
      </c>
      <c r="E29" s="252" t="s">
        <v>80</v>
      </c>
      <c r="F29" s="244">
        <f>'PV Semestre1'!AJ28</f>
        <v>10.050000000000001</v>
      </c>
      <c r="G29" s="245">
        <f>'PV Semestre1'!AK28</f>
        <v>30</v>
      </c>
      <c r="H29" s="246">
        <f>'PV Semestre1'!AN28</f>
        <v>1</v>
      </c>
      <c r="I29" s="244">
        <f>'PV Semestre2'!AF28</f>
        <v>8.6761666666666653</v>
      </c>
      <c r="J29" s="247">
        <f>'PV Semestre2'!AG28</f>
        <v>11</v>
      </c>
      <c r="K29" s="248">
        <f>'PV Semestre2'!AH28</f>
        <v>1</v>
      </c>
      <c r="L29" s="249">
        <f t="shared" si="0"/>
        <v>9.3630833333333321</v>
      </c>
      <c r="M29" s="250">
        <f t="shared" si="1"/>
        <v>41</v>
      </c>
      <c r="N29" s="248" t="str">
        <f t="shared" si="2"/>
        <v>Ajourné ( e )</v>
      </c>
    </row>
    <row r="30" spans="1:14" ht="13.5" customHeight="1">
      <c r="A30" s="239">
        <v>17</v>
      </c>
      <c r="B30" s="240">
        <v>123011298</v>
      </c>
      <c r="C30" s="241" t="s">
        <v>81</v>
      </c>
      <c r="D30" s="242" t="s">
        <v>82</v>
      </c>
      <c r="E30" s="252" t="s">
        <v>41</v>
      </c>
      <c r="F30" s="244">
        <f>'PV Semestre1'!AJ29</f>
        <v>10.417777777777779</v>
      </c>
      <c r="G30" s="245">
        <f>'PV Semestre1'!AK29</f>
        <v>30</v>
      </c>
      <c r="H30" s="246">
        <f>'PV Semestre1'!AN29</f>
        <v>1</v>
      </c>
      <c r="I30" s="244">
        <f>'PV Semestre2'!AF29</f>
        <v>9.5811111111111114</v>
      </c>
      <c r="J30" s="247">
        <f>'PV Semestre2'!AG29</f>
        <v>16</v>
      </c>
      <c r="K30" s="248">
        <f>'PV Semestre2'!AH29</f>
        <v>2</v>
      </c>
      <c r="L30" s="249">
        <f t="shared" si="0"/>
        <v>9.9994444444444461</v>
      </c>
      <c r="M30" s="250">
        <f t="shared" si="1"/>
        <v>60</v>
      </c>
      <c r="N30" s="248" t="str">
        <f t="shared" si="2"/>
        <v>Année validée</v>
      </c>
    </row>
    <row r="31" spans="1:14" ht="13.5" customHeight="1">
      <c r="A31" s="239">
        <v>18</v>
      </c>
      <c r="B31" s="258">
        <v>123012098</v>
      </c>
      <c r="C31" s="241" t="s">
        <v>83</v>
      </c>
      <c r="D31" s="242" t="s">
        <v>84</v>
      </c>
      <c r="E31" s="208" t="s">
        <v>85</v>
      </c>
      <c r="F31" s="244">
        <f>'PV Semestre1'!AJ30</f>
        <v>8.6303333333333327</v>
      </c>
      <c r="G31" s="245">
        <f>'PV Semestre1'!AK30</f>
        <v>12</v>
      </c>
      <c r="H31" s="246">
        <f>'PV Semestre1'!AN30</f>
        <v>1</v>
      </c>
      <c r="I31" s="244">
        <f>'PV Semestre2'!AF30</f>
        <v>11.3675</v>
      </c>
      <c r="J31" s="247">
        <f>'PV Semestre2'!AG30</f>
        <v>30</v>
      </c>
      <c r="K31" s="248">
        <f>'PV Semestre2'!AH30</f>
        <v>2</v>
      </c>
      <c r="L31" s="249">
        <f t="shared" si="0"/>
        <v>9.9989166666666662</v>
      </c>
      <c r="M31" s="250">
        <f t="shared" si="1"/>
        <v>60</v>
      </c>
      <c r="N31" s="248" t="str">
        <f t="shared" si="2"/>
        <v>Année validée</v>
      </c>
    </row>
    <row r="32" spans="1:14" ht="13.5" customHeight="1">
      <c r="A32" s="239">
        <v>19</v>
      </c>
      <c r="B32" s="240" t="s">
        <v>86</v>
      </c>
      <c r="C32" s="241" t="s">
        <v>87</v>
      </c>
      <c r="D32" s="242" t="s">
        <v>88</v>
      </c>
      <c r="E32" s="251" t="s">
        <v>37</v>
      </c>
      <c r="F32" s="244">
        <f>'PV Semestre1'!AJ31</f>
        <v>8.85</v>
      </c>
      <c r="G32" s="245">
        <f>'PV Semestre1'!AK31</f>
        <v>18</v>
      </c>
      <c r="H32" s="246">
        <f>'PV Semestre1'!AN31</f>
        <v>1</v>
      </c>
      <c r="I32" s="244">
        <f>'PV Semestre2'!AF31</f>
        <v>6.884500000000001</v>
      </c>
      <c r="J32" s="247">
        <f>'PV Semestre2'!AG31</f>
        <v>12</v>
      </c>
      <c r="K32" s="248">
        <f>'PV Semestre2'!AH31</f>
        <v>2</v>
      </c>
      <c r="L32" s="249">
        <f t="shared" si="0"/>
        <v>7.8672500000000003</v>
      </c>
      <c r="M32" s="250">
        <f t="shared" si="1"/>
        <v>30</v>
      </c>
      <c r="N32" s="248" t="str">
        <f t="shared" si="2"/>
        <v>Ajourné ( e )</v>
      </c>
    </row>
    <row r="33" spans="1:14" ht="13.5" customHeight="1">
      <c r="A33" s="239">
        <v>20</v>
      </c>
      <c r="B33" s="258" t="s">
        <v>89</v>
      </c>
      <c r="C33" s="241" t="s">
        <v>90</v>
      </c>
      <c r="D33" s="242" t="s">
        <v>91</v>
      </c>
      <c r="E33" s="252" t="s">
        <v>41</v>
      </c>
      <c r="F33" s="244">
        <f>'PV Semestre1'!AJ32</f>
        <v>8.3006666666666664</v>
      </c>
      <c r="G33" s="245">
        <f>'PV Semestre1'!AK32</f>
        <v>15</v>
      </c>
      <c r="H33" s="246">
        <f>'PV Semestre1'!AN32</f>
        <v>2</v>
      </c>
      <c r="I33" s="244">
        <f>'PV Semestre2'!AF32</f>
        <v>7.4498333333333333</v>
      </c>
      <c r="J33" s="247">
        <f>'PV Semestre2'!AG32</f>
        <v>16</v>
      </c>
      <c r="K33" s="248">
        <f>'PV Semestre2'!AH32</f>
        <v>2</v>
      </c>
      <c r="L33" s="249">
        <f t="shared" si="0"/>
        <v>7.8752499999999994</v>
      </c>
      <c r="M33" s="250">
        <f t="shared" si="1"/>
        <v>31</v>
      </c>
      <c r="N33" s="248" t="str">
        <f t="shared" si="2"/>
        <v>Ajourné ( e )</v>
      </c>
    </row>
    <row r="34" spans="1:14" ht="13.5" customHeight="1">
      <c r="A34" s="239">
        <v>21</v>
      </c>
      <c r="B34" s="240" t="s">
        <v>92</v>
      </c>
      <c r="C34" s="241" t="s">
        <v>93</v>
      </c>
      <c r="D34" s="242" t="s">
        <v>94</v>
      </c>
      <c r="E34" s="208" t="s">
        <v>56</v>
      </c>
      <c r="F34" s="244">
        <f>'PV Semestre1'!AJ33</f>
        <v>8.3839999999999986</v>
      </c>
      <c r="G34" s="245">
        <f>'PV Semestre1'!AK33</f>
        <v>12</v>
      </c>
      <c r="H34" s="246">
        <f>'PV Semestre1'!AN33</f>
        <v>1</v>
      </c>
      <c r="I34" s="244">
        <f>'PV Semestre2'!AF33</f>
        <v>9.5152777777777793</v>
      </c>
      <c r="J34" s="247">
        <f>'PV Semestre2'!AG33</f>
        <v>18</v>
      </c>
      <c r="K34" s="248">
        <f>'PV Semestre2'!AH33</f>
        <v>1</v>
      </c>
      <c r="L34" s="249">
        <f t="shared" si="0"/>
        <v>8.949638888888888</v>
      </c>
      <c r="M34" s="250">
        <f t="shared" si="1"/>
        <v>30</v>
      </c>
      <c r="N34" s="248" t="str">
        <f t="shared" si="2"/>
        <v>Ajourné ( e )</v>
      </c>
    </row>
    <row r="35" spans="1:14" ht="13.5" customHeight="1">
      <c r="A35" s="239">
        <v>22</v>
      </c>
      <c r="B35" s="240" t="s">
        <v>95</v>
      </c>
      <c r="C35" s="241" t="s">
        <v>96</v>
      </c>
      <c r="D35" s="242" t="s">
        <v>97</v>
      </c>
      <c r="E35" s="251" t="s">
        <v>37</v>
      </c>
      <c r="F35" s="244">
        <f>'PV Semestre1'!AJ34</f>
        <v>9.3353333333333328</v>
      </c>
      <c r="G35" s="245">
        <f>'PV Semestre1'!AK34</f>
        <v>18</v>
      </c>
      <c r="H35" s="246">
        <f>'PV Semestre1'!AN34</f>
        <v>1</v>
      </c>
      <c r="I35" s="244">
        <f>'PV Semestre2'!AF34</f>
        <v>10.656722222222221</v>
      </c>
      <c r="J35" s="247">
        <f>'PV Semestre2'!AG34</f>
        <v>30</v>
      </c>
      <c r="K35" s="248">
        <f>'PV Semestre2'!AH34</f>
        <v>2</v>
      </c>
      <c r="L35" s="249">
        <f t="shared" si="0"/>
        <v>9.9960277777777762</v>
      </c>
      <c r="M35" s="250">
        <f t="shared" si="1"/>
        <v>60</v>
      </c>
      <c r="N35" s="248" t="str">
        <f t="shared" si="2"/>
        <v>Année validée</v>
      </c>
    </row>
    <row r="36" spans="1:14" ht="13.5" customHeight="1">
      <c r="A36" s="239">
        <v>23</v>
      </c>
      <c r="B36" s="240">
        <v>123011522</v>
      </c>
      <c r="C36" s="241" t="s">
        <v>96</v>
      </c>
      <c r="D36" s="242" t="s">
        <v>32</v>
      </c>
      <c r="E36" s="251" t="s">
        <v>37</v>
      </c>
      <c r="F36" s="244">
        <f>'PV Semestre1'!AJ35</f>
        <v>10.001000000000001</v>
      </c>
      <c r="G36" s="245">
        <f>'PV Semestre1'!AK35</f>
        <v>30</v>
      </c>
      <c r="H36" s="246">
        <f>'PV Semestre1'!AN35</f>
        <v>2</v>
      </c>
      <c r="I36" s="244">
        <f>'PV Semestre2'!AF35</f>
        <v>10.003666666666668</v>
      </c>
      <c r="J36" s="247">
        <f>'PV Semestre2'!AG35</f>
        <v>30</v>
      </c>
      <c r="K36" s="248">
        <f>'PV Semestre2'!AH35</f>
        <v>2</v>
      </c>
      <c r="L36" s="249">
        <f t="shared" si="0"/>
        <v>10.002333333333334</v>
      </c>
      <c r="M36" s="250">
        <f t="shared" si="1"/>
        <v>60</v>
      </c>
      <c r="N36" s="248" t="str">
        <f t="shared" si="2"/>
        <v>Année validée</v>
      </c>
    </row>
    <row r="37" spans="1:14" ht="13.5" customHeight="1">
      <c r="A37" s="239">
        <v>24</v>
      </c>
      <c r="B37" s="258">
        <v>123011973</v>
      </c>
      <c r="C37" s="241" t="s">
        <v>98</v>
      </c>
      <c r="D37" s="242" t="s">
        <v>99</v>
      </c>
      <c r="E37" s="208" t="s">
        <v>60</v>
      </c>
      <c r="F37" s="244">
        <f>'PV Semestre1'!AJ36</f>
        <v>9.7333333333333325</v>
      </c>
      <c r="G37" s="245">
        <f>'PV Semestre1'!AK36</f>
        <v>18</v>
      </c>
      <c r="H37" s="246">
        <f>'PV Semestre1'!AN36</f>
        <v>1</v>
      </c>
      <c r="I37" s="244">
        <f>'PV Semestre2'!AF36</f>
        <v>10.266388888888889</v>
      </c>
      <c r="J37" s="247">
        <f>'PV Semestre2'!AG36</f>
        <v>30</v>
      </c>
      <c r="K37" s="248">
        <f>'PV Semestre2'!AH36</f>
        <v>2</v>
      </c>
      <c r="L37" s="249">
        <f t="shared" si="0"/>
        <v>9.9998611111111106</v>
      </c>
      <c r="M37" s="250">
        <f t="shared" si="1"/>
        <v>60</v>
      </c>
      <c r="N37" s="248" t="str">
        <f t="shared" si="2"/>
        <v>Année validée</v>
      </c>
    </row>
    <row r="38" spans="1:14" ht="13.5" customHeight="1">
      <c r="A38" s="239">
        <v>25</v>
      </c>
      <c r="B38" s="258" t="s">
        <v>100</v>
      </c>
      <c r="C38" s="241" t="s">
        <v>101</v>
      </c>
      <c r="D38" s="242" t="s">
        <v>102</v>
      </c>
      <c r="E38" s="208" t="s">
        <v>85</v>
      </c>
      <c r="F38" s="244">
        <f>'PV Semestre1'!AJ37</f>
        <v>8.508166666666666</v>
      </c>
      <c r="G38" s="245">
        <f>'PV Semestre1'!AK37</f>
        <v>16</v>
      </c>
      <c r="H38" s="246">
        <f>'PV Semestre1'!AN37</f>
        <v>1</v>
      </c>
      <c r="I38" s="244">
        <f>'PV Semestre2'!AF37</f>
        <v>11.487416666666666</v>
      </c>
      <c r="J38" s="247">
        <f>'PV Semestre2'!AG37</f>
        <v>30</v>
      </c>
      <c r="K38" s="248">
        <f>'PV Semestre2'!AH37</f>
        <v>2</v>
      </c>
      <c r="L38" s="249">
        <f t="shared" si="0"/>
        <v>9.9977916666666662</v>
      </c>
      <c r="M38" s="250">
        <f t="shared" si="1"/>
        <v>60</v>
      </c>
      <c r="N38" s="248" t="str">
        <f t="shared" si="2"/>
        <v>Année validée</v>
      </c>
    </row>
    <row r="39" spans="1:14" ht="13.5" customHeight="1">
      <c r="A39" s="239">
        <v>26</v>
      </c>
      <c r="B39" s="258" t="s">
        <v>103</v>
      </c>
      <c r="C39" s="241" t="s">
        <v>104</v>
      </c>
      <c r="D39" s="242" t="s">
        <v>105</v>
      </c>
      <c r="E39" s="252" t="s">
        <v>41</v>
      </c>
      <c r="F39" s="244">
        <f>'PV Semestre1'!AJ38</f>
        <v>9.7949999999999999</v>
      </c>
      <c r="G39" s="245">
        <f>'PV Semestre1'!AK38</f>
        <v>18</v>
      </c>
      <c r="H39" s="246">
        <f>'PV Semestre1'!AN38</f>
        <v>2</v>
      </c>
      <c r="I39" s="244">
        <f>'PV Semestre2'!AF38</f>
        <v>10.200333333333333</v>
      </c>
      <c r="J39" s="247">
        <f>'PV Semestre2'!AG38</f>
        <v>30</v>
      </c>
      <c r="K39" s="248">
        <f>'PV Semestre2'!AH38</f>
        <v>2</v>
      </c>
      <c r="L39" s="249">
        <f t="shared" si="0"/>
        <v>9.9976666666666674</v>
      </c>
      <c r="M39" s="250">
        <f t="shared" si="1"/>
        <v>60</v>
      </c>
      <c r="N39" s="248" t="str">
        <f t="shared" si="2"/>
        <v>Année validée</v>
      </c>
    </row>
    <row r="40" spans="1:14" ht="13.5" customHeight="1">
      <c r="A40" s="239">
        <v>27</v>
      </c>
      <c r="B40" s="240">
        <v>123003046</v>
      </c>
      <c r="C40" s="241" t="s">
        <v>106</v>
      </c>
      <c r="D40" s="242" t="s">
        <v>107</v>
      </c>
      <c r="E40" s="252" t="s">
        <v>80</v>
      </c>
      <c r="F40" s="244">
        <f>'PV Semestre1'!AJ39</f>
        <v>10.17</v>
      </c>
      <c r="G40" s="245">
        <f>'PV Semestre1'!AK39</f>
        <v>30</v>
      </c>
      <c r="H40" s="246">
        <f>'PV Semestre1'!AN39</f>
        <v>2</v>
      </c>
      <c r="I40" s="244">
        <f>'PV Semestre2'!AF39</f>
        <v>9.83912962962963</v>
      </c>
      <c r="J40" s="247">
        <f>'PV Semestre2'!AG39</f>
        <v>18</v>
      </c>
      <c r="K40" s="248">
        <f>'PV Semestre2'!AH39</f>
        <v>1</v>
      </c>
      <c r="L40" s="249">
        <f t="shared" si="0"/>
        <v>10.004564814814815</v>
      </c>
      <c r="M40" s="250">
        <f t="shared" si="1"/>
        <v>60</v>
      </c>
      <c r="N40" s="248" t="str">
        <f t="shared" si="2"/>
        <v>Année validée</v>
      </c>
    </row>
    <row r="41" spans="1:14" ht="13.5" customHeight="1">
      <c r="A41" s="239">
        <v>28</v>
      </c>
      <c r="B41" s="262" t="s">
        <v>108</v>
      </c>
      <c r="C41" s="263" t="s">
        <v>109</v>
      </c>
      <c r="D41" s="264" t="s">
        <v>110</v>
      </c>
      <c r="E41" s="208" t="s">
        <v>111</v>
      </c>
      <c r="F41" s="244">
        <f>'PV Semestre1'!AJ40</f>
        <v>9.7466666666666661</v>
      </c>
      <c r="G41" s="245">
        <f>'PV Semestre1'!AK40</f>
        <v>12</v>
      </c>
      <c r="H41" s="246">
        <f>'PV Semestre1'!AN40</f>
        <v>2</v>
      </c>
      <c r="I41" s="244">
        <f>'PV Semestre2'!AF40</f>
        <v>10.251333333333331</v>
      </c>
      <c r="J41" s="247">
        <f>'PV Semestre2'!AG40</f>
        <v>30</v>
      </c>
      <c r="K41" s="248">
        <f>'PV Semestre2'!AH40</f>
        <v>2</v>
      </c>
      <c r="L41" s="249">
        <f t="shared" si="0"/>
        <v>9.9989999999999988</v>
      </c>
      <c r="M41" s="250">
        <f t="shared" si="1"/>
        <v>60</v>
      </c>
      <c r="N41" s="248" t="str">
        <f t="shared" si="2"/>
        <v>Année validée</v>
      </c>
    </row>
    <row r="42" spans="1:14" ht="13.5" customHeight="1">
      <c r="A42" s="239">
        <v>29</v>
      </c>
      <c r="B42" s="258" t="s">
        <v>112</v>
      </c>
      <c r="C42" s="241" t="s">
        <v>113</v>
      </c>
      <c r="D42" s="242" t="s">
        <v>114</v>
      </c>
      <c r="E42" s="251" t="s">
        <v>37</v>
      </c>
      <c r="F42" s="244">
        <f>'PV Semestre1'!AJ41</f>
        <v>9.8720000000000017</v>
      </c>
      <c r="G42" s="245">
        <f>'PV Semestre1'!AK41</f>
        <v>18</v>
      </c>
      <c r="H42" s="246">
        <f>'PV Semestre1'!AN41</f>
        <v>2</v>
      </c>
      <c r="I42" s="244">
        <f>'PV Semestre2'!AF41</f>
        <v>10.133333333333333</v>
      </c>
      <c r="J42" s="247">
        <f>'PV Semestre2'!AG41</f>
        <v>30</v>
      </c>
      <c r="K42" s="248">
        <f>'PV Semestre2'!AH41</f>
        <v>2</v>
      </c>
      <c r="L42" s="249">
        <f t="shared" si="0"/>
        <v>10.002666666666666</v>
      </c>
      <c r="M42" s="250">
        <f t="shared" si="1"/>
        <v>60</v>
      </c>
      <c r="N42" s="248" t="str">
        <f t="shared" si="2"/>
        <v>Année validée</v>
      </c>
    </row>
    <row r="43" spans="1:14" ht="13.5" customHeight="1">
      <c r="A43" s="239">
        <v>30</v>
      </c>
      <c r="B43" s="258" t="s">
        <v>115</v>
      </c>
      <c r="C43" s="241" t="s">
        <v>116</v>
      </c>
      <c r="D43" s="242" t="s">
        <v>117</v>
      </c>
      <c r="E43" s="251" t="s">
        <v>37</v>
      </c>
      <c r="F43" s="244">
        <f>'PV Semestre1'!AJ42</f>
        <v>9.1719999999999988</v>
      </c>
      <c r="G43" s="245">
        <f>'PV Semestre1'!AK42</f>
        <v>18</v>
      </c>
      <c r="H43" s="246">
        <f>'PV Semestre1'!AN42</f>
        <v>2</v>
      </c>
      <c r="I43" s="244">
        <f>'PV Semestre2'!AF42</f>
        <v>10.827472222222221</v>
      </c>
      <c r="J43" s="247">
        <f>'PV Semestre2'!AG42</f>
        <v>30</v>
      </c>
      <c r="K43" s="248">
        <f>'PV Semestre2'!AH42</f>
        <v>2</v>
      </c>
      <c r="L43" s="249">
        <f t="shared" si="0"/>
        <v>9.99973611111111</v>
      </c>
      <c r="M43" s="250">
        <f t="shared" si="1"/>
        <v>60</v>
      </c>
      <c r="N43" s="248" t="str">
        <f t="shared" si="2"/>
        <v>Année validée</v>
      </c>
    </row>
    <row r="44" spans="1:14" ht="13.5" customHeight="1">
      <c r="A44" s="239">
        <v>31</v>
      </c>
      <c r="B44" s="262" t="s">
        <v>118</v>
      </c>
      <c r="C44" s="263" t="s">
        <v>119</v>
      </c>
      <c r="D44" s="264" t="s">
        <v>36</v>
      </c>
      <c r="E44" s="251" t="s">
        <v>37</v>
      </c>
      <c r="F44" s="244">
        <f>'PV Semestre1'!AJ43</f>
        <v>8.8333333333333339</v>
      </c>
      <c r="G44" s="245">
        <f>'PV Semestre1'!AK43</f>
        <v>18</v>
      </c>
      <c r="H44" s="246">
        <f>'PV Semestre1'!AN43</f>
        <v>1</v>
      </c>
      <c r="I44" s="244">
        <f>'PV Semestre2'!AF43</f>
        <v>7.9001250000000001</v>
      </c>
      <c r="J44" s="247">
        <f>'PV Semestre2'!AG43</f>
        <v>12</v>
      </c>
      <c r="K44" s="248">
        <f>'PV Semestre2'!AH43</f>
        <v>2</v>
      </c>
      <c r="L44" s="249">
        <f t="shared" si="0"/>
        <v>8.3667291666666674</v>
      </c>
      <c r="M44" s="250">
        <f t="shared" si="1"/>
        <v>30</v>
      </c>
      <c r="N44" s="248" t="str">
        <f t="shared" si="2"/>
        <v>Ajourné ( e )</v>
      </c>
    </row>
    <row r="45" spans="1:14" ht="13.5" customHeight="1">
      <c r="A45" s="239">
        <v>32</v>
      </c>
      <c r="B45" s="240">
        <v>123015012</v>
      </c>
      <c r="C45" s="241" t="s">
        <v>120</v>
      </c>
      <c r="D45" s="242" t="s">
        <v>40</v>
      </c>
      <c r="E45" s="253" t="s">
        <v>121</v>
      </c>
      <c r="F45" s="244">
        <f>'PV Semestre1'!AJ44</f>
        <v>7.3777777777777782</v>
      </c>
      <c r="G45" s="245">
        <f>'PV Semestre1'!AK44</f>
        <v>12</v>
      </c>
      <c r="H45" s="246">
        <f>'PV Semestre1'!AN44</f>
        <v>1</v>
      </c>
      <c r="I45" s="244">
        <f>'PV Semestre2'!AF44</f>
        <v>9.0819444444444439</v>
      </c>
      <c r="J45" s="247">
        <f>'PV Semestre2'!AG44</f>
        <v>18</v>
      </c>
      <c r="K45" s="248">
        <f>'PV Semestre2'!AH44</f>
        <v>1</v>
      </c>
      <c r="L45" s="249">
        <f t="shared" si="0"/>
        <v>8.2298611111111111</v>
      </c>
      <c r="M45" s="250">
        <f t="shared" si="1"/>
        <v>30</v>
      </c>
      <c r="N45" s="248" t="str">
        <f t="shared" si="2"/>
        <v>Ajourné ( e )</v>
      </c>
    </row>
    <row r="46" spans="1:14" ht="13.5" customHeight="1">
      <c r="A46" s="239">
        <v>33</v>
      </c>
      <c r="B46" s="240">
        <v>123009859</v>
      </c>
      <c r="C46" s="241" t="s">
        <v>122</v>
      </c>
      <c r="D46" s="242" t="s">
        <v>123</v>
      </c>
      <c r="E46" s="208" t="s">
        <v>64</v>
      </c>
      <c r="F46" s="244">
        <f>'PV Semestre1'!AJ45</f>
        <v>10.003333333333334</v>
      </c>
      <c r="G46" s="245">
        <f>'PV Semestre1'!AK45</f>
        <v>30</v>
      </c>
      <c r="H46" s="246">
        <f>'PV Semestre1'!AN45</f>
        <v>2</v>
      </c>
      <c r="I46" s="244">
        <f>'PV Semestre2'!AF45</f>
        <v>10.001999999999999</v>
      </c>
      <c r="J46" s="247">
        <f>'PV Semestre2'!AG45</f>
        <v>30</v>
      </c>
      <c r="K46" s="248">
        <f>'PV Semestre2'!AH45</f>
        <v>2</v>
      </c>
      <c r="L46" s="249">
        <f t="shared" si="0"/>
        <v>10.002666666666666</v>
      </c>
      <c r="M46" s="250">
        <f t="shared" si="1"/>
        <v>60</v>
      </c>
      <c r="N46" s="248" t="str">
        <f t="shared" si="2"/>
        <v>Année validée</v>
      </c>
    </row>
    <row r="47" spans="1:14" ht="13.5" customHeight="1">
      <c r="A47" s="239">
        <v>34</v>
      </c>
      <c r="B47" s="262" t="s">
        <v>124</v>
      </c>
      <c r="C47" s="263" t="s">
        <v>125</v>
      </c>
      <c r="D47" s="264" t="s">
        <v>126</v>
      </c>
      <c r="E47" s="208" t="s">
        <v>64</v>
      </c>
      <c r="F47" s="244">
        <f>'PV Semestre1'!AJ46</f>
        <v>8.4580000000000002</v>
      </c>
      <c r="G47" s="245">
        <f>'PV Semestre1'!AK46</f>
        <v>18</v>
      </c>
      <c r="H47" s="246">
        <f>'PV Semestre1'!AN46</f>
        <v>1</v>
      </c>
      <c r="I47" s="244">
        <f>'PV Semestre2'!AF46</f>
        <v>11.540833333333333</v>
      </c>
      <c r="J47" s="247">
        <f>'PV Semestre2'!AG46</f>
        <v>30</v>
      </c>
      <c r="K47" s="248">
        <f>'PV Semestre2'!AH46</f>
        <v>2</v>
      </c>
      <c r="L47" s="249">
        <f t="shared" si="0"/>
        <v>9.9994166666666668</v>
      </c>
      <c r="M47" s="250">
        <f t="shared" si="1"/>
        <v>60</v>
      </c>
      <c r="N47" s="248" t="str">
        <f t="shared" si="2"/>
        <v>Année validée</v>
      </c>
    </row>
    <row r="48" spans="1:14" ht="13.5" customHeight="1">
      <c r="A48" s="239">
        <v>35</v>
      </c>
      <c r="B48" s="262" t="s">
        <v>127</v>
      </c>
      <c r="C48" s="263" t="s">
        <v>128</v>
      </c>
      <c r="D48" s="264" t="s">
        <v>129</v>
      </c>
      <c r="E48" s="243" t="s">
        <v>130</v>
      </c>
      <c r="F48" s="244">
        <f>'PV Semestre1'!AJ47</f>
        <v>8.8113333333333337</v>
      </c>
      <c r="G48" s="245">
        <f>'PV Semestre1'!AK47</f>
        <v>12</v>
      </c>
      <c r="H48" s="246">
        <f>'PV Semestre1'!AN47</f>
        <v>1</v>
      </c>
      <c r="I48" s="244">
        <f>'PV Semestre2'!AF47</f>
        <v>11.1915</v>
      </c>
      <c r="J48" s="247">
        <f>'PV Semestre2'!AG47</f>
        <v>30</v>
      </c>
      <c r="K48" s="248">
        <f>'PV Semestre2'!AH47</f>
        <v>2</v>
      </c>
      <c r="L48" s="249">
        <f t="shared" si="0"/>
        <v>10.001416666666668</v>
      </c>
      <c r="M48" s="250">
        <f t="shared" si="1"/>
        <v>60</v>
      </c>
      <c r="N48" s="248" t="str">
        <f t="shared" si="2"/>
        <v>Année validée</v>
      </c>
    </row>
    <row r="49" spans="1:14" ht="13.5" customHeight="1">
      <c r="A49" s="239">
        <v>36</v>
      </c>
      <c r="B49" s="240" t="s">
        <v>131</v>
      </c>
      <c r="C49" s="241" t="s">
        <v>132</v>
      </c>
      <c r="D49" s="242" t="s">
        <v>79</v>
      </c>
      <c r="E49" s="208" t="s">
        <v>64</v>
      </c>
      <c r="F49" s="244">
        <f>'PV Semestre1'!AJ48</f>
        <v>8.2713333333333328</v>
      </c>
      <c r="G49" s="245">
        <f>'PV Semestre1'!AK48</f>
        <v>12</v>
      </c>
      <c r="H49" s="246">
        <f>'PV Semestre1'!AN48</f>
        <v>2</v>
      </c>
      <c r="I49" s="244">
        <f>'PV Semestre2'!AF48</f>
        <v>7.8788333333333336</v>
      </c>
      <c r="J49" s="247">
        <f>'PV Semestre2'!AG48</f>
        <v>18</v>
      </c>
      <c r="K49" s="248">
        <f>'PV Semestre2'!AH48</f>
        <v>2</v>
      </c>
      <c r="L49" s="249">
        <f t="shared" si="0"/>
        <v>8.0750833333333336</v>
      </c>
      <c r="M49" s="250">
        <f t="shared" si="1"/>
        <v>30</v>
      </c>
      <c r="N49" s="248" t="str">
        <f t="shared" si="2"/>
        <v>Ajourné ( e )</v>
      </c>
    </row>
    <row r="50" spans="1:14" ht="13.5" customHeight="1">
      <c r="A50" s="239">
        <v>37</v>
      </c>
      <c r="B50" s="240">
        <v>123006046</v>
      </c>
      <c r="C50" s="241" t="s">
        <v>133</v>
      </c>
      <c r="D50" s="242" t="s">
        <v>134</v>
      </c>
      <c r="E50" s="252" t="s">
        <v>41</v>
      </c>
      <c r="F50" s="244">
        <f>'PV Semestre1'!AJ49</f>
        <v>11.118888888888888</v>
      </c>
      <c r="G50" s="245">
        <f>'PV Semestre1'!AK49</f>
        <v>30</v>
      </c>
      <c r="H50" s="246">
        <f>'PV Semestre1'!AN49</f>
        <v>2</v>
      </c>
      <c r="I50" s="244">
        <f>'PV Semestre2'!AF49</f>
        <v>8.8791666666666664</v>
      </c>
      <c r="J50" s="247">
        <f>'PV Semestre2'!AG49</f>
        <v>18</v>
      </c>
      <c r="K50" s="248">
        <f>'PV Semestre2'!AH49</f>
        <v>1</v>
      </c>
      <c r="L50" s="249">
        <f t="shared" si="0"/>
        <v>9.9990277777777763</v>
      </c>
      <c r="M50" s="250">
        <f t="shared" si="1"/>
        <v>60</v>
      </c>
      <c r="N50" s="248" t="str">
        <f t="shared" si="2"/>
        <v>Année validée</v>
      </c>
    </row>
    <row r="51" spans="1:14" ht="13.5" customHeight="1">
      <c r="A51" s="239">
        <v>38</v>
      </c>
      <c r="B51" s="262" t="s">
        <v>135</v>
      </c>
      <c r="C51" s="263" t="s">
        <v>133</v>
      </c>
      <c r="D51" s="264" t="s">
        <v>136</v>
      </c>
      <c r="E51" s="243" t="s">
        <v>33</v>
      </c>
      <c r="F51" s="244">
        <f>'PV Semestre1'!AJ50</f>
        <v>9.2160000000000011</v>
      </c>
      <c r="G51" s="245">
        <f>'PV Semestre1'!AK50</f>
        <v>24</v>
      </c>
      <c r="H51" s="246">
        <f>'PV Semestre1'!AN50</f>
        <v>2</v>
      </c>
      <c r="I51" s="244">
        <f>'PV Semestre2'!AF50</f>
        <v>10.782500000000001</v>
      </c>
      <c r="J51" s="247">
        <f>'PV Semestre2'!AG50</f>
        <v>30</v>
      </c>
      <c r="K51" s="248">
        <f>'PV Semestre2'!AH50</f>
        <v>2</v>
      </c>
      <c r="L51" s="249">
        <f t="shared" si="0"/>
        <v>9.99925</v>
      </c>
      <c r="M51" s="250">
        <f t="shared" si="1"/>
        <v>60</v>
      </c>
      <c r="N51" s="248" t="str">
        <f t="shared" si="2"/>
        <v>Année validée</v>
      </c>
    </row>
    <row r="52" spans="1:14" ht="13.5" customHeight="1">
      <c r="A52" s="239">
        <v>39</v>
      </c>
      <c r="B52" s="258" t="s">
        <v>137</v>
      </c>
      <c r="C52" s="241" t="s">
        <v>138</v>
      </c>
      <c r="D52" s="242" t="s">
        <v>139</v>
      </c>
      <c r="E52" s="253" t="s">
        <v>121</v>
      </c>
      <c r="F52" s="244">
        <f>'PV Semestre1'!AJ51</f>
        <v>8.9085000000000001</v>
      </c>
      <c r="G52" s="245">
        <f>'PV Semestre1'!AK51</f>
        <v>18</v>
      </c>
      <c r="H52" s="246">
        <f>'PV Semestre1'!AN51</f>
        <v>1</v>
      </c>
      <c r="I52" s="244">
        <f>'PV Semestre2'!AF51</f>
        <v>11.085833333333333</v>
      </c>
      <c r="J52" s="247">
        <f>'PV Semestre2'!AG51</f>
        <v>30</v>
      </c>
      <c r="K52" s="248">
        <f>'PV Semestre2'!AH51</f>
        <v>2</v>
      </c>
      <c r="L52" s="249">
        <f t="shared" si="0"/>
        <v>9.9971666666666668</v>
      </c>
      <c r="M52" s="250">
        <f t="shared" si="1"/>
        <v>60</v>
      </c>
      <c r="N52" s="248" t="str">
        <f t="shared" si="2"/>
        <v>Année validée</v>
      </c>
    </row>
    <row r="53" spans="1:14" ht="13.5" customHeight="1">
      <c r="A53" s="239">
        <v>40</v>
      </c>
      <c r="B53" s="262" t="s">
        <v>140</v>
      </c>
      <c r="C53" s="263" t="s">
        <v>141</v>
      </c>
      <c r="D53" s="264" t="s">
        <v>142</v>
      </c>
      <c r="E53" s="265" t="s">
        <v>143</v>
      </c>
      <c r="F53" s="244">
        <f>'PV Semestre1'!AJ52</f>
        <v>9.777333333333333</v>
      </c>
      <c r="G53" s="245">
        <f>'PV Semestre1'!AK52</f>
        <v>18</v>
      </c>
      <c r="H53" s="246">
        <f>'PV Semestre1'!AN52</f>
        <v>1</v>
      </c>
      <c r="I53" s="244">
        <f>'PV Semestre2'!AF52</f>
        <v>9.2280000000000015</v>
      </c>
      <c r="J53" s="247">
        <f>'PV Semestre2'!AG52</f>
        <v>18</v>
      </c>
      <c r="K53" s="248">
        <f>'PV Semestre2'!AH52</f>
        <v>1</v>
      </c>
      <c r="L53" s="249">
        <f t="shared" si="0"/>
        <v>9.5026666666666664</v>
      </c>
      <c r="M53" s="250">
        <f t="shared" si="1"/>
        <v>36</v>
      </c>
      <c r="N53" s="248" t="str">
        <f t="shared" si="2"/>
        <v>Ajourné ( e )</v>
      </c>
    </row>
    <row r="54" spans="1:14" ht="13.5" customHeight="1">
      <c r="A54" s="239">
        <v>41</v>
      </c>
      <c r="B54" s="240" t="s">
        <v>144</v>
      </c>
      <c r="C54" s="241" t="s">
        <v>145</v>
      </c>
      <c r="D54" s="242" t="s">
        <v>146</v>
      </c>
      <c r="E54" s="208" t="s">
        <v>56</v>
      </c>
      <c r="F54" s="244">
        <f>'PV Semestre1'!AJ53</f>
        <v>10.15</v>
      </c>
      <c r="G54" s="245">
        <f>'PV Semestre1'!AK53</f>
        <v>30</v>
      </c>
      <c r="H54" s="246">
        <f>'PV Semestre1'!AN53</f>
        <v>2</v>
      </c>
      <c r="I54" s="244">
        <f>'PV Semestre2'!AF53</f>
        <v>9.8548333333333336</v>
      </c>
      <c r="J54" s="247">
        <f>'PV Semestre2'!AG53</f>
        <v>18</v>
      </c>
      <c r="K54" s="248">
        <f>'PV Semestre2'!AH53</f>
        <v>2</v>
      </c>
      <c r="L54" s="249">
        <f t="shared" si="0"/>
        <v>10.002416666666667</v>
      </c>
      <c r="M54" s="250">
        <f t="shared" si="1"/>
        <v>60</v>
      </c>
      <c r="N54" s="248" t="str">
        <f t="shared" si="2"/>
        <v>Année validée</v>
      </c>
    </row>
    <row r="55" spans="1:14" ht="13.5" customHeight="1">
      <c r="A55" s="239">
        <v>42</v>
      </c>
      <c r="B55" s="240" t="s">
        <v>147</v>
      </c>
      <c r="C55" s="241" t="s">
        <v>148</v>
      </c>
      <c r="D55" s="242" t="s">
        <v>149</v>
      </c>
      <c r="E55" s="243" t="s">
        <v>33</v>
      </c>
      <c r="F55" s="244">
        <f>'PV Semestre1'!AJ54</f>
        <v>9.9920000000000009</v>
      </c>
      <c r="G55" s="245">
        <f>'PV Semestre1'!AK54</f>
        <v>24</v>
      </c>
      <c r="H55" s="246">
        <f>'PV Semestre1'!AN54</f>
        <v>2</v>
      </c>
      <c r="I55" s="244">
        <f>'PV Semestre2'!AF54</f>
        <v>10.008583333333332</v>
      </c>
      <c r="J55" s="247">
        <f>'PV Semestre2'!AG54</f>
        <v>30</v>
      </c>
      <c r="K55" s="248">
        <f>'PV Semestre2'!AH54</f>
        <v>2</v>
      </c>
      <c r="L55" s="249">
        <f t="shared" si="0"/>
        <v>10.000291666666666</v>
      </c>
      <c r="M55" s="250">
        <f t="shared" si="1"/>
        <v>60</v>
      </c>
      <c r="N55" s="248" t="str">
        <f t="shared" si="2"/>
        <v>Année validée</v>
      </c>
    </row>
    <row r="56" spans="1:14" ht="13.5" customHeight="1">
      <c r="A56" s="239">
        <v>43</v>
      </c>
      <c r="B56" s="258" t="s">
        <v>150</v>
      </c>
      <c r="C56" s="241" t="s">
        <v>151</v>
      </c>
      <c r="D56" s="242" t="s">
        <v>84</v>
      </c>
      <c r="E56" s="252" t="s">
        <v>80</v>
      </c>
      <c r="F56" s="244">
        <f>'PV Semestre1'!AJ55</f>
        <v>8.1166666666666671</v>
      </c>
      <c r="G56" s="245">
        <f>'PV Semestre1'!AK55</f>
        <v>12</v>
      </c>
      <c r="H56" s="246">
        <f>'PV Semestre1'!AN55</f>
        <v>1</v>
      </c>
      <c r="I56" s="244">
        <f>'PV Semestre2'!AF55</f>
        <v>7.2657222222222222</v>
      </c>
      <c r="J56" s="247">
        <f>'PV Semestre2'!AG55</f>
        <v>18</v>
      </c>
      <c r="K56" s="248">
        <f>'PV Semestre2'!AH55</f>
        <v>1</v>
      </c>
      <c r="L56" s="249">
        <f t="shared" si="0"/>
        <v>7.6911944444444451</v>
      </c>
      <c r="M56" s="250">
        <f t="shared" si="1"/>
        <v>30</v>
      </c>
      <c r="N56" s="248" t="str">
        <f t="shared" si="2"/>
        <v>Ajourné ( e )</v>
      </c>
    </row>
    <row r="57" spans="1:14" ht="13.5" customHeight="1">
      <c r="A57" s="239">
        <v>44</v>
      </c>
      <c r="B57" s="262" t="s">
        <v>152</v>
      </c>
      <c r="C57" s="263" t="s">
        <v>153</v>
      </c>
      <c r="D57" s="264" t="s">
        <v>154</v>
      </c>
      <c r="E57" s="252" t="s">
        <v>155</v>
      </c>
      <c r="F57" s="244">
        <f>'PV Semestre1'!AJ56</f>
        <v>10.916666666666666</v>
      </c>
      <c r="G57" s="245">
        <f>'PV Semestre1'!AK56</f>
        <v>30</v>
      </c>
      <c r="H57" s="246">
        <f>'PV Semestre1'!AN56</f>
        <v>2</v>
      </c>
      <c r="I57" s="244">
        <f>'PV Semestre2'!AF56</f>
        <v>9.3531666666666684</v>
      </c>
      <c r="J57" s="247">
        <f>'PV Semestre2'!AG56</f>
        <v>24</v>
      </c>
      <c r="K57" s="248">
        <f>'PV Semestre2'!AH56</f>
        <v>1</v>
      </c>
      <c r="L57" s="249">
        <f t="shared" si="0"/>
        <v>10.134916666666667</v>
      </c>
      <c r="M57" s="250">
        <f t="shared" si="1"/>
        <v>60</v>
      </c>
      <c r="N57" s="248" t="str">
        <f t="shared" si="2"/>
        <v>Année validée</v>
      </c>
    </row>
    <row r="58" spans="1:14" ht="13.5" customHeight="1">
      <c r="A58" s="239">
        <v>45</v>
      </c>
      <c r="B58" s="258">
        <v>123012083</v>
      </c>
      <c r="C58" s="241" t="s">
        <v>156</v>
      </c>
      <c r="D58" s="242" t="s">
        <v>157</v>
      </c>
      <c r="E58" s="243" t="s">
        <v>130</v>
      </c>
      <c r="F58" s="244">
        <f>'PV Semestre1'!AJ57</f>
        <v>10.425333333333333</v>
      </c>
      <c r="G58" s="245">
        <f>'PV Semestre1'!AK57</f>
        <v>30</v>
      </c>
      <c r="H58" s="246">
        <f>'PV Semestre1'!AN57</f>
        <v>2</v>
      </c>
      <c r="I58" s="244">
        <f>'PV Semestre2'!AF57</f>
        <v>9.5670833333333345</v>
      </c>
      <c r="J58" s="247">
        <f>'PV Semestre2'!AG57</f>
        <v>18</v>
      </c>
      <c r="K58" s="248">
        <f>'PV Semestre2'!AH57</f>
        <v>2</v>
      </c>
      <c r="L58" s="249">
        <f t="shared" si="0"/>
        <v>9.9962083333333336</v>
      </c>
      <c r="M58" s="250">
        <f t="shared" si="1"/>
        <v>60</v>
      </c>
      <c r="N58" s="248" t="str">
        <f t="shared" si="2"/>
        <v>Année validée</v>
      </c>
    </row>
    <row r="59" spans="1:14" ht="13.5" customHeight="1">
      <c r="A59" s="239">
        <v>46</v>
      </c>
      <c r="B59" s="240">
        <v>123020144</v>
      </c>
      <c r="C59" s="241" t="s">
        <v>158</v>
      </c>
      <c r="D59" s="242" t="s">
        <v>159</v>
      </c>
      <c r="E59" s="252" t="s">
        <v>160</v>
      </c>
      <c r="F59" s="244">
        <f>'PV Semestre1'!AJ58</f>
        <v>7.366888888888889</v>
      </c>
      <c r="G59" s="245">
        <f>'PV Semestre1'!AK58</f>
        <v>12</v>
      </c>
      <c r="H59" s="246">
        <f>'PV Semestre1'!AN58</f>
        <v>2</v>
      </c>
      <c r="I59" s="244">
        <f>'PV Semestre2'!AF58</f>
        <v>8.9502222222222212</v>
      </c>
      <c r="J59" s="247">
        <f>'PV Semestre2'!AG58</f>
        <v>18</v>
      </c>
      <c r="K59" s="248">
        <f>'PV Semestre2'!AH58</f>
        <v>2</v>
      </c>
      <c r="L59" s="249">
        <f t="shared" si="0"/>
        <v>8.1585555555555551</v>
      </c>
      <c r="M59" s="250">
        <f t="shared" si="1"/>
        <v>30</v>
      </c>
      <c r="N59" s="248" t="str">
        <f t="shared" si="2"/>
        <v>Ajourné ( e )</v>
      </c>
    </row>
    <row r="60" spans="1:14" ht="13.5" customHeight="1">
      <c r="A60" s="239">
        <v>47</v>
      </c>
      <c r="B60" s="258">
        <v>123016444</v>
      </c>
      <c r="C60" s="241" t="s">
        <v>161</v>
      </c>
      <c r="D60" s="242" t="s">
        <v>162</v>
      </c>
      <c r="E60" s="251" t="s">
        <v>37</v>
      </c>
      <c r="F60" s="244">
        <f>'PV Semestre1'!AJ59</f>
        <v>9.7580000000000009</v>
      </c>
      <c r="G60" s="245">
        <f>'PV Semestre1'!AK59</f>
        <v>24</v>
      </c>
      <c r="H60" s="246">
        <f>'PV Semestre1'!AN59</f>
        <v>2</v>
      </c>
      <c r="I60" s="244">
        <f>'PV Semestre2'!AF59</f>
        <v>10.233333333333333</v>
      </c>
      <c r="J60" s="247">
        <f>'PV Semestre2'!AG59</f>
        <v>30</v>
      </c>
      <c r="K60" s="248">
        <f>'PV Semestre2'!AH59</f>
        <v>2</v>
      </c>
      <c r="L60" s="249">
        <f t="shared" si="0"/>
        <v>9.9956666666666667</v>
      </c>
      <c r="M60" s="250">
        <f t="shared" si="1"/>
        <v>60</v>
      </c>
      <c r="N60" s="248" t="str">
        <f t="shared" si="2"/>
        <v>Année validée</v>
      </c>
    </row>
    <row r="61" spans="1:14" ht="13.5" customHeight="1">
      <c r="A61" s="239">
        <v>48</v>
      </c>
      <c r="B61" s="266" t="s">
        <v>438</v>
      </c>
      <c r="C61" s="267" t="s">
        <v>439</v>
      </c>
      <c r="D61" s="268" t="s">
        <v>164</v>
      </c>
      <c r="E61" s="269" t="s">
        <v>160</v>
      </c>
      <c r="F61" s="244">
        <f>'PV Semestre1'!AJ60</f>
        <v>7.575333333333333</v>
      </c>
      <c r="G61" s="245">
        <f>'PV Semestre1'!AK60</f>
        <v>18</v>
      </c>
      <c r="H61" s="246">
        <f>'PV Semestre1'!AN60</f>
        <v>2</v>
      </c>
      <c r="I61" s="244">
        <f>'PV Semestre2'!AF60</f>
        <v>8.7708333333333339</v>
      </c>
      <c r="J61" s="247">
        <f>'PV Semestre2'!AG60</f>
        <v>18</v>
      </c>
      <c r="K61" s="248">
        <f>'PV Semestre2'!AH60</f>
        <v>1</v>
      </c>
      <c r="L61" s="249">
        <f t="shared" si="0"/>
        <v>8.1730833333333344</v>
      </c>
      <c r="M61" s="250">
        <f t="shared" si="1"/>
        <v>36</v>
      </c>
      <c r="N61" s="248" t="str">
        <f t="shared" si="2"/>
        <v>Ajourné ( e )</v>
      </c>
    </row>
    <row r="62" spans="1:14" ht="13.5" customHeight="1">
      <c r="A62" s="239">
        <v>49</v>
      </c>
      <c r="B62" s="258">
        <v>123012055</v>
      </c>
      <c r="C62" s="241" t="s">
        <v>163</v>
      </c>
      <c r="D62" s="242" t="s">
        <v>164</v>
      </c>
      <c r="E62" s="243" t="s">
        <v>33</v>
      </c>
      <c r="F62" s="244">
        <f>'PV Semestre1'!AJ61</f>
        <v>7.2656666666666672</v>
      </c>
      <c r="G62" s="245">
        <f>'PV Semestre1'!AK61</f>
        <v>12</v>
      </c>
      <c r="H62" s="246">
        <f>'PV Semestre1'!AN61</f>
        <v>2</v>
      </c>
      <c r="I62" s="244">
        <f>'PV Semestre2'!AF61</f>
        <v>7.7333333333333334</v>
      </c>
      <c r="J62" s="247">
        <f>'PV Semestre2'!AG61</f>
        <v>18</v>
      </c>
      <c r="K62" s="248">
        <f>'PV Semestre2'!AH61</f>
        <v>2</v>
      </c>
      <c r="L62" s="249">
        <f t="shared" si="0"/>
        <v>7.4995000000000003</v>
      </c>
      <c r="M62" s="250">
        <f t="shared" si="1"/>
        <v>30</v>
      </c>
      <c r="N62" s="248" t="str">
        <f t="shared" si="2"/>
        <v>Ajourné ( e )</v>
      </c>
    </row>
    <row r="63" spans="1:14" ht="13.5" customHeight="1">
      <c r="A63" s="239">
        <v>50</v>
      </c>
      <c r="B63" s="258" t="s">
        <v>165</v>
      </c>
      <c r="C63" s="241" t="s">
        <v>166</v>
      </c>
      <c r="D63" s="242" t="s">
        <v>167</v>
      </c>
      <c r="E63" s="252" t="s">
        <v>80</v>
      </c>
      <c r="F63" s="244">
        <f>'PV Semestre1'!AJ62</f>
        <v>7.7729999999999997</v>
      </c>
      <c r="G63" s="245">
        <f>'PV Semestre1'!AK62</f>
        <v>18</v>
      </c>
      <c r="H63" s="246">
        <f>'PV Semestre1'!AN62</f>
        <v>1</v>
      </c>
      <c r="I63" s="244">
        <f>'PV Semestre2'!AF62</f>
        <v>12.225645833333333</v>
      </c>
      <c r="J63" s="247">
        <f>'PV Semestre2'!AG62</f>
        <v>30</v>
      </c>
      <c r="K63" s="248">
        <f>'PV Semestre2'!AH62</f>
        <v>2</v>
      </c>
      <c r="L63" s="249">
        <f t="shared" si="0"/>
        <v>9.9993229166666673</v>
      </c>
      <c r="M63" s="250">
        <f t="shared" si="1"/>
        <v>60</v>
      </c>
      <c r="N63" s="248" t="str">
        <f t="shared" si="2"/>
        <v>Année validée</v>
      </c>
    </row>
    <row r="64" spans="1:14" ht="13.5" customHeight="1">
      <c r="A64" s="239">
        <v>51</v>
      </c>
      <c r="B64" s="258">
        <v>123012890</v>
      </c>
      <c r="C64" s="241" t="s">
        <v>168</v>
      </c>
      <c r="D64" s="242" t="s">
        <v>169</v>
      </c>
      <c r="E64" s="208" t="s">
        <v>56</v>
      </c>
      <c r="F64" s="244">
        <f>'PV Semestre1'!AJ63</f>
        <v>8.2138888888888903</v>
      </c>
      <c r="G64" s="245">
        <f>'PV Semestre1'!AK63</f>
        <v>12</v>
      </c>
      <c r="H64" s="246">
        <f>'PV Semestre1'!AN63</f>
        <v>1</v>
      </c>
      <c r="I64" s="244">
        <f>'PV Semestre2'!AF63</f>
        <v>11.792888888888887</v>
      </c>
      <c r="J64" s="247">
        <f>'PV Semestre2'!AG63</f>
        <v>30</v>
      </c>
      <c r="K64" s="248">
        <f>'PV Semestre2'!AH63</f>
        <v>2</v>
      </c>
      <c r="L64" s="249">
        <f t="shared" si="0"/>
        <v>10.003388888888889</v>
      </c>
      <c r="M64" s="250">
        <f t="shared" si="1"/>
        <v>60</v>
      </c>
      <c r="N64" s="248" t="str">
        <f t="shared" si="2"/>
        <v>Année validée</v>
      </c>
    </row>
    <row r="65" spans="1:14" ht="13.5" customHeight="1">
      <c r="A65" s="239">
        <v>52</v>
      </c>
      <c r="B65" s="240">
        <v>123009823</v>
      </c>
      <c r="C65" s="241" t="s">
        <v>170</v>
      </c>
      <c r="D65" s="242" t="s">
        <v>171</v>
      </c>
      <c r="E65" s="208" t="s">
        <v>60</v>
      </c>
      <c r="F65" s="244">
        <f>'PV Semestre1'!AJ64</f>
        <v>8.180777777777779</v>
      </c>
      <c r="G65" s="245">
        <f>'PV Semestre1'!AK64</f>
        <v>12</v>
      </c>
      <c r="H65" s="246">
        <f>'PV Semestre1'!AN64</f>
        <v>2</v>
      </c>
      <c r="I65" s="244">
        <f>'PV Semestre2'!AF64</f>
        <v>8.3856666666666673</v>
      </c>
      <c r="J65" s="247">
        <f>'PV Semestre2'!AG64</f>
        <v>18</v>
      </c>
      <c r="K65" s="248">
        <f>'PV Semestre2'!AH64</f>
        <v>1</v>
      </c>
      <c r="L65" s="249">
        <f t="shared" si="0"/>
        <v>8.2832222222222232</v>
      </c>
      <c r="M65" s="250">
        <f t="shared" si="1"/>
        <v>30</v>
      </c>
      <c r="N65" s="248" t="str">
        <f t="shared" si="2"/>
        <v>Ajourné ( e )</v>
      </c>
    </row>
    <row r="66" spans="1:14" ht="13.5" customHeight="1">
      <c r="A66" s="239">
        <v>53</v>
      </c>
      <c r="B66" s="258" t="s">
        <v>172</v>
      </c>
      <c r="C66" s="241" t="s">
        <v>173</v>
      </c>
      <c r="D66" s="242" t="s">
        <v>174</v>
      </c>
      <c r="E66" s="252" t="s">
        <v>160</v>
      </c>
      <c r="F66" s="244">
        <f>'PV Semestre1'!AJ65</f>
        <v>9.8339999999999996</v>
      </c>
      <c r="G66" s="245">
        <f>'PV Semestre1'!AK65</f>
        <v>18</v>
      </c>
      <c r="H66" s="246">
        <f>'PV Semestre1'!AN65</f>
        <v>1</v>
      </c>
      <c r="I66" s="244">
        <f>'PV Semestre2'!AF65</f>
        <v>9.6940000000000008</v>
      </c>
      <c r="J66" s="247">
        <f>'PV Semestre2'!AG65</f>
        <v>18</v>
      </c>
      <c r="K66" s="248">
        <f>'PV Semestre2'!AH65</f>
        <v>1</v>
      </c>
      <c r="L66" s="249">
        <f t="shared" si="0"/>
        <v>9.7639999999999993</v>
      </c>
      <c r="M66" s="250">
        <f t="shared" si="1"/>
        <v>36</v>
      </c>
      <c r="N66" s="248" t="str">
        <f t="shared" si="2"/>
        <v>Ajourné ( e )</v>
      </c>
    </row>
    <row r="67" spans="1:14" ht="13.5" customHeight="1">
      <c r="A67" s="239">
        <v>54</v>
      </c>
      <c r="B67" s="240">
        <v>123006662</v>
      </c>
      <c r="C67" s="241" t="s">
        <v>175</v>
      </c>
      <c r="D67" s="242" t="s">
        <v>176</v>
      </c>
      <c r="E67" s="208" t="s">
        <v>64</v>
      </c>
      <c r="F67" s="244">
        <f>'PV Semestre1'!AJ66</f>
        <v>9.9976666666666674</v>
      </c>
      <c r="G67" s="245">
        <f>'PV Semestre1'!AK66</f>
        <v>30</v>
      </c>
      <c r="H67" s="246">
        <f>'PV Semestre1'!AN66</f>
        <v>2</v>
      </c>
      <c r="I67" s="244">
        <f>'PV Semestre2'!AF66</f>
        <v>9.9983333333333348</v>
      </c>
      <c r="J67" s="247">
        <f>'PV Semestre2'!AG66</f>
        <v>30</v>
      </c>
      <c r="K67" s="248">
        <f>'PV Semestre2'!AH66</f>
        <v>2</v>
      </c>
      <c r="L67" s="249">
        <f t="shared" si="0"/>
        <v>9.9980000000000011</v>
      </c>
      <c r="M67" s="250">
        <f t="shared" si="1"/>
        <v>60</v>
      </c>
      <c r="N67" s="248" t="str">
        <f t="shared" si="2"/>
        <v>Année validée</v>
      </c>
    </row>
    <row r="68" spans="1:14" ht="13.5" customHeight="1">
      <c r="A68" s="239">
        <v>55</v>
      </c>
      <c r="B68" s="240">
        <v>123000696</v>
      </c>
      <c r="C68" s="241" t="s">
        <v>177</v>
      </c>
      <c r="D68" s="242" t="s">
        <v>178</v>
      </c>
      <c r="E68" s="253" t="s">
        <v>179</v>
      </c>
      <c r="F68" s="244">
        <f>'PV Semestre1'!AJ67</f>
        <v>9.6755555555555546</v>
      </c>
      <c r="G68" s="245">
        <f>'PV Semestre1'!AK67</f>
        <v>22</v>
      </c>
      <c r="H68" s="246">
        <f>'PV Semestre1'!AN67</f>
        <v>1</v>
      </c>
      <c r="I68" s="244">
        <f>'PV Semestre2'!AF67</f>
        <v>7.625</v>
      </c>
      <c r="J68" s="247">
        <f>'PV Semestre2'!AG67</f>
        <v>11</v>
      </c>
      <c r="K68" s="248">
        <f>'PV Semestre2'!AH67</f>
        <v>1</v>
      </c>
      <c r="L68" s="249">
        <f t="shared" si="0"/>
        <v>8.6502777777777773</v>
      </c>
      <c r="M68" s="250">
        <f t="shared" si="1"/>
        <v>33</v>
      </c>
      <c r="N68" s="248" t="str">
        <f t="shared" si="2"/>
        <v>Ajourné ( e )</v>
      </c>
    </row>
    <row r="69" spans="1:14" ht="13.5" customHeight="1">
      <c r="A69" s="239">
        <v>56</v>
      </c>
      <c r="B69" s="240">
        <v>123003263</v>
      </c>
      <c r="C69" s="241" t="s">
        <v>180</v>
      </c>
      <c r="D69" s="242" t="s">
        <v>181</v>
      </c>
      <c r="E69" s="252" t="s">
        <v>41</v>
      </c>
      <c r="F69" s="244">
        <f>'PV Semestre1'!AJ68</f>
        <v>9.9973333333333319</v>
      </c>
      <c r="G69" s="245">
        <f>'PV Semestre1'!AK68</f>
        <v>30</v>
      </c>
      <c r="H69" s="246">
        <f>'PV Semestre1'!AN68</f>
        <v>2</v>
      </c>
      <c r="I69" s="244">
        <f>'PV Semestre2'!AF68</f>
        <v>10.001166666666666</v>
      </c>
      <c r="J69" s="247">
        <f>'PV Semestre2'!AG68</f>
        <v>30</v>
      </c>
      <c r="K69" s="248">
        <f>'PV Semestre2'!AH68</f>
        <v>2</v>
      </c>
      <c r="L69" s="249">
        <f t="shared" si="0"/>
        <v>9.99925</v>
      </c>
      <c r="M69" s="250">
        <f t="shared" si="1"/>
        <v>60</v>
      </c>
      <c r="N69" s="248" t="str">
        <f t="shared" si="2"/>
        <v>Année validée</v>
      </c>
    </row>
    <row r="70" spans="1:14" ht="13.5" customHeight="1">
      <c r="A70" s="239">
        <v>57</v>
      </c>
      <c r="B70" s="258">
        <v>123005470</v>
      </c>
      <c r="C70" s="241" t="s">
        <v>182</v>
      </c>
      <c r="D70" s="242" t="s">
        <v>167</v>
      </c>
      <c r="E70" s="252" t="s">
        <v>41</v>
      </c>
      <c r="F70" s="244">
        <f>'PV Semestre1'!AJ69</f>
        <v>8.9030000000000005</v>
      </c>
      <c r="G70" s="245">
        <f>'PV Semestre1'!AK69</f>
        <v>12</v>
      </c>
      <c r="H70" s="246">
        <f>'PV Semestre1'!AN69</f>
        <v>1</v>
      </c>
      <c r="I70" s="244">
        <f>'PV Semestre2'!AF69</f>
        <v>11.099833333333333</v>
      </c>
      <c r="J70" s="247">
        <f>'PV Semestre2'!AG69</f>
        <v>30</v>
      </c>
      <c r="K70" s="248">
        <f>'PV Semestre2'!AH69</f>
        <v>2</v>
      </c>
      <c r="L70" s="249">
        <f t="shared" si="0"/>
        <v>10.001416666666668</v>
      </c>
      <c r="M70" s="250">
        <f t="shared" si="1"/>
        <v>60</v>
      </c>
      <c r="N70" s="248" t="str">
        <f t="shared" si="2"/>
        <v>Année validée</v>
      </c>
    </row>
    <row r="71" spans="1:14" ht="13.5" customHeight="1">
      <c r="A71" s="239">
        <v>58</v>
      </c>
      <c r="B71" s="262" t="s">
        <v>183</v>
      </c>
      <c r="C71" s="263" t="s">
        <v>184</v>
      </c>
      <c r="D71" s="264" t="s">
        <v>185</v>
      </c>
      <c r="E71" s="243" t="s">
        <v>130</v>
      </c>
      <c r="F71" s="244">
        <f>'PV Semestre1'!AJ70</f>
        <v>10.161333333333335</v>
      </c>
      <c r="G71" s="245">
        <f>'PV Semestre1'!AK70</f>
        <v>30</v>
      </c>
      <c r="H71" s="246">
        <f>'PV Semestre1'!AN70</f>
        <v>2</v>
      </c>
      <c r="I71" s="244">
        <f>'PV Semestre2'!AF70</f>
        <v>9.8418958333333322</v>
      </c>
      <c r="J71" s="247">
        <f>'PV Semestre2'!AG70</f>
        <v>28</v>
      </c>
      <c r="K71" s="248">
        <f>'PV Semestre2'!AH70</f>
        <v>1</v>
      </c>
      <c r="L71" s="249">
        <f t="shared" si="0"/>
        <v>10.001614583333334</v>
      </c>
      <c r="M71" s="250">
        <f t="shared" si="1"/>
        <v>60</v>
      </c>
      <c r="N71" s="248" t="str">
        <f t="shared" si="2"/>
        <v>Année validée</v>
      </c>
    </row>
    <row r="72" spans="1:14" ht="13.5" customHeight="1">
      <c r="A72" s="239">
        <v>59</v>
      </c>
      <c r="B72" s="240" t="s">
        <v>186</v>
      </c>
      <c r="C72" s="241" t="s">
        <v>187</v>
      </c>
      <c r="D72" s="242" t="s">
        <v>188</v>
      </c>
      <c r="E72" s="208" t="s">
        <v>56</v>
      </c>
      <c r="F72" s="244">
        <f>'PV Semestre1'!AJ71</f>
        <v>10.265166666666667</v>
      </c>
      <c r="G72" s="245">
        <f>'PV Semestre1'!AK71</f>
        <v>30</v>
      </c>
      <c r="H72" s="246">
        <f>'PV Semestre1'!AN71</f>
        <v>2</v>
      </c>
      <c r="I72" s="244">
        <f>'PV Semestre2'!AF71</f>
        <v>9.735444444444445</v>
      </c>
      <c r="J72" s="247">
        <f>'PV Semestre2'!AG71</f>
        <v>12</v>
      </c>
      <c r="K72" s="248">
        <f>'PV Semestre2'!AH71</f>
        <v>2</v>
      </c>
      <c r="L72" s="249">
        <f t="shared" si="0"/>
        <v>10.000305555555556</v>
      </c>
      <c r="M72" s="250">
        <f t="shared" si="1"/>
        <v>60</v>
      </c>
      <c r="N72" s="248" t="str">
        <f t="shared" si="2"/>
        <v>Année validée</v>
      </c>
    </row>
    <row r="73" spans="1:14" ht="13.5" customHeight="1">
      <c r="A73" s="239">
        <v>60</v>
      </c>
      <c r="B73" s="258" t="s">
        <v>189</v>
      </c>
      <c r="C73" s="241" t="s">
        <v>190</v>
      </c>
      <c r="D73" s="242" t="s">
        <v>176</v>
      </c>
      <c r="E73" s="252" t="s">
        <v>41</v>
      </c>
      <c r="F73" s="244">
        <f>'PV Semestre1'!AJ72</f>
        <v>10.456444444444445</v>
      </c>
      <c r="G73" s="245">
        <f>'PV Semestre1'!AK72</f>
        <v>30</v>
      </c>
      <c r="H73" s="246">
        <f>'PV Semestre1'!AN72</f>
        <v>2</v>
      </c>
      <c r="I73" s="244">
        <f>'PV Semestre2'!AF72</f>
        <v>9.5409999999999986</v>
      </c>
      <c r="J73" s="247">
        <f>'PV Semestre2'!AG72</f>
        <v>24</v>
      </c>
      <c r="K73" s="248">
        <f>'PV Semestre2'!AH72</f>
        <v>1</v>
      </c>
      <c r="L73" s="249">
        <f t="shared" si="0"/>
        <v>9.9987222222222218</v>
      </c>
      <c r="M73" s="250">
        <f t="shared" si="1"/>
        <v>60</v>
      </c>
      <c r="N73" s="248" t="str">
        <f t="shared" si="2"/>
        <v>Année validée</v>
      </c>
    </row>
    <row r="74" spans="1:14" ht="13.5" customHeight="1">
      <c r="A74" s="239">
        <v>61</v>
      </c>
      <c r="B74" s="240" t="s">
        <v>191</v>
      </c>
      <c r="C74" s="241" t="s">
        <v>192</v>
      </c>
      <c r="D74" s="242" t="s">
        <v>73</v>
      </c>
      <c r="E74" s="252" t="s">
        <v>41</v>
      </c>
      <c r="F74" s="244">
        <f>'PV Semestre1'!AJ73</f>
        <v>9.9966666666666661</v>
      </c>
      <c r="G74" s="245">
        <f>'PV Semestre1'!AK73</f>
        <v>30</v>
      </c>
      <c r="H74" s="246">
        <f>'PV Semestre1'!AN73</f>
        <v>2</v>
      </c>
      <c r="I74" s="244">
        <f>'PV Semestre2'!AF73</f>
        <v>9.9980833333333337</v>
      </c>
      <c r="J74" s="247">
        <f>'PV Semestre2'!AG73</f>
        <v>30</v>
      </c>
      <c r="K74" s="248">
        <f>'PV Semestre2'!AH73</f>
        <v>2</v>
      </c>
      <c r="L74" s="249">
        <f t="shared" si="0"/>
        <v>9.9973749999999999</v>
      </c>
      <c r="M74" s="250">
        <f t="shared" si="1"/>
        <v>60</v>
      </c>
      <c r="N74" s="248" t="str">
        <f t="shared" si="2"/>
        <v>Année validée</v>
      </c>
    </row>
    <row r="75" spans="1:14" ht="13.5" customHeight="1">
      <c r="A75" s="239">
        <v>62</v>
      </c>
      <c r="B75" s="258" t="s">
        <v>193</v>
      </c>
      <c r="C75" s="241" t="s">
        <v>194</v>
      </c>
      <c r="D75" s="242" t="s">
        <v>32</v>
      </c>
      <c r="E75" s="252" t="s">
        <v>41</v>
      </c>
      <c r="F75" s="244">
        <f>'PV Semestre1'!AJ74</f>
        <v>10.78488888888889</v>
      </c>
      <c r="G75" s="245">
        <f>'PV Semestre1'!AK74</f>
        <v>30</v>
      </c>
      <c r="H75" s="246">
        <f>'PV Semestre1'!AN74</f>
        <v>1</v>
      </c>
      <c r="I75" s="244">
        <f>'PV Semestre2'!AF74</f>
        <v>9.2224999999999984</v>
      </c>
      <c r="J75" s="247">
        <f>'PV Semestre2'!AG74</f>
        <v>24</v>
      </c>
      <c r="K75" s="248">
        <f>'PV Semestre2'!AH74</f>
        <v>2</v>
      </c>
      <c r="L75" s="249">
        <f t="shared" si="0"/>
        <v>10.003694444444445</v>
      </c>
      <c r="M75" s="250">
        <f t="shared" si="1"/>
        <v>60</v>
      </c>
      <c r="N75" s="248" t="str">
        <f t="shared" si="2"/>
        <v>Année validée</v>
      </c>
    </row>
    <row r="76" spans="1:14" ht="13.5" customHeight="1">
      <c r="A76" s="239">
        <v>63</v>
      </c>
      <c r="B76" s="262" t="s">
        <v>195</v>
      </c>
      <c r="C76" s="263" t="s">
        <v>196</v>
      </c>
      <c r="D76" s="264" t="s">
        <v>197</v>
      </c>
      <c r="E76" s="208" t="s">
        <v>198</v>
      </c>
      <c r="F76" s="244">
        <f>'PV Semestre1'!AJ75</f>
        <v>9.0833333333333339</v>
      </c>
      <c r="G76" s="245">
        <f>'PV Semestre1'!AK75</f>
        <v>18</v>
      </c>
      <c r="H76" s="246">
        <f>'PV Semestre1'!AN75</f>
        <v>1</v>
      </c>
      <c r="I76" s="244">
        <f>'PV Semestre2'!AF75</f>
        <v>9.3883333333333336</v>
      </c>
      <c r="J76" s="247">
        <f>'PV Semestre2'!AG75</f>
        <v>18</v>
      </c>
      <c r="K76" s="248">
        <f>'PV Semestre2'!AH75</f>
        <v>1</v>
      </c>
      <c r="L76" s="249">
        <f t="shared" si="0"/>
        <v>9.2358333333333338</v>
      </c>
      <c r="M76" s="250">
        <f t="shared" si="1"/>
        <v>36</v>
      </c>
      <c r="N76" s="248" t="str">
        <f t="shared" si="2"/>
        <v>Ajourné ( e )</v>
      </c>
    </row>
    <row r="77" spans="1:14" ht="13.5" customHeight="1">
      <c r="A77" s="239">
        <v>64</v>
      </c>
      <c r="B77" s="262" t="s">
        <v>199</v>
      </c>
      <c r="C77" s="263" t="s">
        <v>200</v>
      </c>
      <c r="D77" s="264" t="s">
        <v>201</v>
      </c>
      <c r="E77" s="243" t="s">
        <v>33</v>
      </c>
      <c r="F77" s="244">
        <f>'PV Semestre1'!AJ76</f>
        <v>8.3166666666666664</v>
      </c>
      <c r="G77" s="245">
        <f>'PV Semestre1'!AK76</f>
        <v>18</v>
      </c>
      <c r="H77" s="246">
        <f>'PV Semestre1'!AN76</f>
        <v>2</v>
      </c>
      <c r="I77" s="244">
        <f>'PV Semestre2'!AF76</f>
        <v>6.8815</v>
      </c>
      <c r="J77" s="247">
        <f>'PV Semestre2'!AG76</f>
        <v>12</v>
      </c>
      <c r="K77" s="248">
        <f>'PV Semestre2'!AH76</f>
        <v>2</v>
      </c>
      <c r="L77" s="249">
        <f t="shared" si="0"/>
        <v>7.5990833333333327</v>
      </c>
      <c r="M77" s="250">
        <f t="shared" si="1"/>
        <v>30</v>
      </c>
      <c r="N77" s="248" t="str">
        <f t="shared" si="2"/>
        <v>Ajourné ( e )</v>
      </c>
    </row>
    <row r="78" spans="1:14" ht="13.5" customHeight="1">
      <c r="A78" s="239">
        <v>65</v>
      </c>
      <c r="B78" s="262" t="s">
        <v>202</v>
      </c>
      <c r="C78" s="263" t="s">
        <v>203</v>
      </c>
      <c r="D78" s="264" t="s">
        <v>204</v>
      </c>
      <c r="E78" s="252" t="s">
        <v>80</v>
      </c>
      <c r="F78" s="244">
        <f>'PV Semestre1'!AJ77</f>
        <v>9.0886666666666649</v>
      </c>
      <c r="G78" s="245">
        <f>'PV Semestre1'!AK77</f>
        <v>18</v>
      </c>
      <c r="H78" s="246">
        <f>'PV Semestre1'!AN77</f>
        <v>1</v>
      </c>
      <c r="I78" s="244">
        <f>'PV Semestre2'!AF77</f>
        <v>8.4749999999999996</v>
      </c>
      <c r="J78" s="247">
        <f>'PV Semestre2'!AG77</f>
        <v>18</v>
      </c>
      <c r="K78" s="248">
        <f>'PV Semestre2'!AH77</f>
        <v>1</v>
      </c>
      <c r="L78" s="249">
        <f t="shared" ref="L78:L139" si="3">AVERAGE(F78,I78)</f>
        <v>8.7818333333333314</v>
      </c>
      <c r="M78" s="250">
        <f t="shared" ref="M78:M139" si="4">IF(L78&gt;=9.995,60,G78+J78)</f>
        <v>36</v>
      </c>
      <c r="N78" s="248" t="str">
        <f t="shared" ref="N78:N139" si="5">IF(M78=60,"Année validée","Ajourné ( e )")</f>
        <v>Ajourné ( e )</v>
      </c>
    </row>
    <row r="79" spans="1:14" ht="13.5" customHeight="1">
      <c r="A79" s="239">
        <v>66</v>
      </c>
      <c r="B79" s="262" t="s">
        <v>205</v>
      </c>
      <c r="C79" s="263" t="s">
        <v>203</v>
      </c>
      <c r="D79" s="264" t="s">
        <v>206</v>
      </c>
      <c r="E79" s="208" t="s">
        <v>64</v>
      </c>
      <c r="F79" s="244">
        <f>'PV Semestre1'!AJ78</f>
        <v>7.472666666666667</v>
      </c>
      <c r="G79" s="245">
        <f>'PV Semestre1'!AK78</f>
        <v>12</v>
      </c>
      <c r="H79" s="246">
        <f>'PV Semestre1'!AN78</f>
        <v>1</v>
      </c>
      <c r="I79" s="244">
        <f>'PV Semestre2'!AF78</f>
        <v>8.4083333333333332</v>
      </c>
      <c r="J79" s="247">
        <f>'PV Semestre2'!AG78</f>
        <v>18</v>
      </c>
      <c r="K79" s="248">
        <f>'PV Semestre2'!AH78</f>
        <v>1</v>
      </c>
      <c r="L79" s="249">
        <f t="shared" si="3"/>
        <v>7.9405000000000001</v>
      </c>
      <c r="M79" s="250">
        <f t="shared" si="4"/>
        <v>30</v>
      </c>
      <c r="N79" s="248" t="str">
        <f t="shared" si="5"/>
        <v>Ajourné ( e )</v>
      </c>
    </row>
    <row r="80" spans="1:14" ht="13.5" customHeight="1">
      <c r="A80" s="239">
        <v>67</v>
      </c>
      <c r="B80" s="240" t="s">
        <v>207</v>
      </c>
      <c r="C80" s="241" t="s">
        <v>208</v>
      </c>
      <c r="D80" s="242" t="s">
        <v>209</v>
      </c>
      <c r="E80" s="252" t="s">
        <v>80</v>
      </c>
      <c r="F80" s="244">
        <f>'PV Semestre1'!AJ79</f>
        <v>9.9993333333333343</v>
      </c>
      <c r="G80" s="245">
        <f>'PV Semestre1'!AK79</f>
        <v>30</v>
      </c>
      <c r="H80" s="246">
        <f>'PV Semestre1'!AN79</f>
        <v>1</v>
      </c>
      <c r="I80" s="244">
        <f>'PV Semestre2'!AF79</f>
        <v>9.1833333333333336</v>
      </c>
      <c r="J80" s="247">
        <f>'PV Semestre2'!AG79</f>
        <v>12</v>
      </c>
      <c r="K80" s="248">
        <f>'PV Semestre2'!AH79</f>
        <v>1</v>
      </c>
      <c r="L80" s="249">
        <f t="shared" si="3"/>
        <v>9.5913333333333348</v>
      </c>
      <c r="M80" s="250">
        <f t="shared" si="4"/>
        <v>42</v>
      </c>
      <c r="N80" s="248" t="str">
        <f t="shared" si="5"/>
        <v>Ajourné ( e )</v>
      </c>
    </row>
    <row r="81" spans="1:14" ht="13.5" customHeight="1">
      <c r="A81" s="239">
        <v>68</v>
      </c>
      <c r="B81" s="240" t="s">
        <v>210</v>
      </c>
      <c r="C81" s="241" t="s">
        <v>211</v>
      </c>
      <c r="D81" s="242" t="s">
        <v>212</v>
      </c>
      <c r="E81" s="208" t="s">
        <v>85</v>
      </c>
      <c r="F81" s="244">
        <f>'PV Semestre1'!AJ80</f>
        <v>9.1166666666666671</v>
      </c>
      <c r="G81" s="245">
        <f>'PV Semestre1'!AK80</f>
        <v>24</v>
      </c>
      <c r="H81" s="246">
        <f>'PV Semestre1'!AN80</f>
        <v>1</v>
      </c>
      <c r="I81" s="244">
        <f>'PV Semestre2'!AF80</f>
        <v>10.883333333333333</v>
      </c>
      <c r="J81" s="247">
        <f>'PV Semestre2'!AG80</f>
        <v>30</v>
      </c>
      <c r="K81" s="248">
        <f>'PV Semestre2'!AH80</f>
        <v>2</v>
      </c>
      <c r="L81" s="249">
        <f t="shared" si="3"/>
        <v>10</v>
      </c>
      <c r="M81" s="250">
        <f t="shared" si="4"/>
        <v>60</v>
      </c>
      <c r="N81" s="248" t="str">
        <f t="shared" si="5"/>
        <v>Année validée</v>
      </c>
    </row>
    <row r="82" spans="1:14" ht="13.5" customHeight="1">
      <c r="A82" s="239">
        <v>69</v>
      </c>
      <c r="B82" s="258">
        <v>123005167</v>
      </c>
      <c r="C82" s="241" t="s">
        <v>213</v>
      </c>
      <c r="D82" s="242" t="s">
        <v>214</v>
      </c>
      <c r="E82" s="208" t="s">
        <v>64</v>
      </c>
      <c r="F82" s="244">
        <f>'PV Semestre1'!AJ81</f>
        <v>10.638666666666666</v>
      </c>
      <c r="G82" s="245">
        <f>'PV Semestre1'!AK81</f>
        <v>30</v>
      </c>
      <c r="H82" s="246">
        <f>'PV Semestre1'!AN81</f>
        <v>2</v>
      </c>
      <c r="I82" s="244">
        <f>'PV Semestre2'!AF81</f>
        <v>9.3638888888888889</v>
      </c>
      <c r="J82" s="247">
        <f>'PV Semestre2'!AG81</f>
        <v>18</v>
      </c>
      <c r="K82" s="248">
        <f>'PV Semestre2'!AH81</f>
        <v>1</v>
      </c>
      <c r="L82" s="249">
        <f t="shared" si="3"/>
        <v>10.001277777777776</v>
      </c>
      <c r="M82" s="250">
        <f t="shared" si="4"/>
        <v>60</v>
      </c>
      <c r="N82" s="248" t="str">
        <f t="shared" si="5"/>
        <v>Année validée</v>
      </c>
    </row>
    <row r="83" spans="1:14" ht="13.5" customHeight="1">
      <c r="A83" s="239">
        <v>70</v>
      </c>
      <c r="B83" s="240">
        <v>123004313</v>
      </c>
      <c r="C83" s="241" t="s">
        <v>215</v>
      </c>
      <c r="D83" s="242" t="s">
        <v>216</v>
      </c>
      <c r="E83" s="252" t="s">
        <v>80</v>
      </c>
      <c r="F83" s="244">
        <f>'PV Semestre1'!AJ82</f>
        <v>10.941444444444445</v>
      </c>
      <c r="G83" s="245">
        <f>'PV Semestre1'!AK82</f>
        <v>30</v>
      </c>
      <c r="H83" s="246">
        <f>'PV Semestre1'!AN82</f>
        <v>2</v>
      </c>
      <c r="I83" s="244">
        <f>'PV Semestre2'!AF82</f>
        <v>9.054388888888889</v>
      </c>
      <c r="J83" s="247">
        <f>'PV Semestre2'!AG82</f>
        <v>18</v>
      </c>
      <c r="K83" s="248">
        <f>'PV Semestre2'!AH82</f>
        <v>2</v>
      </c>
      <c r="L83" s="249">
        <f t="shared" si="3"/>
        <v>9.9979166666666668</v>
      </c>
      <c r="M83" s="250">
        <f t="shared" si="4"/>
        <v>60</v>
      </c>
      <c r="N83" s="248" t="str">
        <f t="shared" si="5"/>
        <v>Année validée</v>
      </c>
    </row>
    <row r="84" spans="1:14" ht="13.5" customHeight="1">
      <c r="A84" s="239">
        <v>71</v>
      </c>
      <c r="B84" s="240" t="s">
        <v>217</v>
      </c>
      <c r="C84" s="241" t="s">
        <v>218</v>
      </c>
      <c r="D84" s="242" t="s">
        <v>110</v>
      </c>
      <c r="E84" s="251" t="s">
        <v>37</v>
      </c>
      <c r="F84" s="244">
        <f>'PV Semestre1'!AJ83</f>
        <v>10.182333333333334</v>
      </c>
      <c r="G84" s="245">
        <f>'PV Semestre1'!AK83</f>
        <v>30</v>
      </c>
      <c r="H84" s="246">
        <f>'PV Semestre1'!AN83</f>
        <v>2</v>
      </c>
      <c r="I84" s="244">
        <f>'PV Semestre2'!AF83</f>
        <v>9.8136666666666663</v>
      </c>
      <c r="J84" s="247">
        <f>'PV Semestre2'!AG83</f>
        <v>24</v>
      </c>
      <c r="K84" s="248">
        <f>'PV Semestre2'!AH83</f>
        <v>2</v>
      </c>
      <c r="L84" s="249">
        <f t="shared" si="3"/>
        <v>9.9980000000000011</v>
      </c>
      <c r="M84" s="250">
        <f t="shared" si="4"/>
        <v>60</v>
      </c>
      <c r="N84" s="248" t="str">
        <f t="shared" si="5"/>
        <v>Année validée</v>
      </c>
    </row>
    <row r="85" spans="1:14" ht="13.5" customHeight="1">
      <c r="A85" s="239">
        <v>72</v>
      </c>
      <c r="B85" s="262" t="s">
        <v>219</v>
      </c>
      <c r="C85" s="263" t="s">
        <v>220</v>
      </c>
      <c r="D85" s="264" t="s">
        <v>36</v>
      </c>
      <c r="E85" s="252" t="s">
        <v>41</v>
      </c>
      <c r="F85" s="244">
        <f>'PV Semestre1'!AJ84</f>
        <v>10.378333333333334</v>
      </c>
      <c r="G85" s="245">
        <f>'PV Semestre1'!AK84</f>
        <v>30</v>
      </c>
      <c r="H85" s="246">
        <f>'PV Semestre1'!AN84</f>
        <v>2</v>
      </c>
      <c r="I85" s="244">
        <f>'PV Semestre2'!AF84</f>
        <v>9.6293333333333333</v>
      </c>
      <c r="J85" s="247">
        <f>'PV Semestre2'!AG84</f>
        <v>18</v>
      </c>
      <c r="K85" s="248">
        <f>'PV Semestre2'!AH84</f>
        <v>2</v>
      </c>
      <c r="L85" s="249">
        <f t="shared" si="3"/>
        <v>10.003833333333333</v>
      </c>
      <c r="M85" s="250">
        <f t="shared" si="4"/>
        <v>60</v>
      </c>
      <c r="N85" s="248" t="str">
        <f t="shared" si="5"/>
        <v>Année validée</v>
      </c>
    </row>
    <row r="86" spans="1:14" ht="13.5" customHeight="1">
      <c r="A86" s="239">
        <v>73</v>
      </c>
      <c r="B86" s="258">
        <v>123006162</v>
      </c>
      <c r="C86" s="241" t="s">
        <v>221</v>
      </c>
      <c r="D86" s="242" t="s">
        <v>84</v>
      </c>
      <c r="E86" s="252" t="s">
        <v>41</v>
      </c>
      <c r="F86" s="244">
        <f>'PV Semestre1'!AJ85</f>
        <v>8.5606666666666662</v>
      </c>
      <c r="G86" s="245">
        <f>'PV Semestre1'!AK85</f>
        <v>18</v>
      </c>
      <c r="H86" s="246">
        <f>'PV Semestre1'!AN85</f>
        <v>2</v>
      </c>
      <c r="I86" s="244">
        <f>'PV Semestre2'!AF85</f>
        <v>7.5449166666666665</v>
      </c>
      <c r="J86" s="247">
        <f>'PV Semestre2'!AG85</f>
        <v>12</v>
      </c>
      <c r="K86" s="248">
        <f>'PV Semestre2'!AH85</f>
        <v>2</v>
      </c>
      <c r="L86" s="249">
        <f t="shared" si="3"/>
        <v>8.0527916666666659</v>
      </c>
      <c r="M86" s="250">
        <f t="shared" si="4"/>
        <v>30</v>
      </c>
      <c r="N86" s="248" t="str">
        <f t="shared" si="5"/>
        <v>Ajourné ( e )</v>
      </c>
    </row>
    <row r="87" spans="1:14" ht="13.5" customHeight="1">
      <c r="A87" s="239">
        <v>74</v>
      </c>
      <c r="B87" s="240" t="s">
        <v>222</v>
      </c>
      <c r="C87" s="241" t="s">
        <v>223</v>
      </c>
      <c r="D87" s="242" t="s">
        <v>110</v>
      </c>
      <c r="E87" s="252" t="s">
        <v>80</v>
      </c>
      <c r="F87" s="244">
        <f>'PV Semestre1'!AJ86</f>
        <v>11.056999999999999</v>
      </c>
      <c r="G87" s="245">
        <f>'PV Semestre1'!AK86</f>
        <v>30</v>
      </c>
      <c r="H87" s="246">
        <f>'PV Semestre1'!AN86</f>
        <v>2</v>
      </c>
      <c r="I87" s="244">
        <f>'PV Semestre2'!AF86</f>
        <v>8.9439999999999991</v>
      </c>
      <c r="J87" s="247">
        <f>'PV Semestre2'!AG86</f>
        <v>18</v>
      </c>
      <c r="K87" s="248">
        <f>'PV Semestre2'!AH86</f>
        <v>1</v>
      </c>
      <c r="L87" s="249">
        <f t="shared" si="3"/>
        <v>10.000499999999999</v>
      </c>
      <c r="M87" s="250">
        <f t="shared" si="4"/>
        <v>60</v>
      </c>
      <c r="N87" s="248" t="str">
        <f t="shared" si="5"/>
        <v>Année validée</v>
      </c>
    </row>
    <row r="88" spans="1:14" ht="13.5" customHeight="1">
      <c r="A88" s="239">
        <v>75</v>
      </c>
      <c r="B88" s="258" t="s">
        <v>224</v>
      </c>
      <c r="C88" s="241" t="s">
        <v>225</v>
      </c>
      <c r="D88" s="242" t="s">
        <v>226</v>
      </c>
      <c r="E88" s="252" t="s">
        <v>41</v>
      </c>
      <c r="F88" s="244">
        <f>'PV Semestre1'!AJ87</f>
        <v>9.9958333333333336</v>
      </c>
      <c r="G88" s="245">
        <f>'PV Semestre1'!AK87</f>
        <v>30</v>
      </c>
      <c r="H88" s="246">
        <f>'PV Semestre1'!AN87</f>
        <v>2</v>
      </c>
      <c r="I88" s="244">
        <f>'PV Semestre2'!AF87</f>
        <v>10.000333333333334</v>
      </c>
      <c r="J88" s="247">
        <f>'PV Semestre2'!AG87</f>
        <v>30</v>
      </c>
      <c r="K88" s="248">
        <f>'PV Semestre2'!AH87</f>
        <v>2</v>
      </c>
      <c r="L88" s="249">
        <f t="shared" si="3"/>
        <v>9.9980833333333337</v>
      </c>
      <c r="M88" s="250">
        <f t="shared" si="4"/>
        <v>60</v>
      </c>
      <c r="N88" s="248" t="str">
        <f t="shared" si="5"/>
        <v>Année validée</v>
      </c>
    </row>
    <row r="89" spans="1:14" ht="13.5" customHeight="1">
      <c r="A89" s="239">
        <v>76</v>
      </c>
      <c r="B89" s="240" t="s">
        <v>227</v>
      </c>
      <c r="C89" s="241" t="s">
        <v>228</v>
      </c>
      <c r="D89" s="242" t="s">
        <v>229</v>
      </c>
      <c r="E89" s="252" t="s">
        <v>41</v>
      </c>
      <c r="F89" s="244">
        <f>'PV Semestre1'!AJ88</f>
        <v>7.867</v>
      </c>
      <c r="G89" s="245">
        <f>'PV Semestre1'!AK88</f>
        <v>18</v>
      </c>
      <c r="H89" s="246">
        <f>'PV Semestre1'!AN88</f>
        <v>1</v>
      </c>
      <c r="I89" s="244">
        <f>'PV Semestre2'!AF88</f>
        <v>8.8666666666666671</v>
      </c>
      <c r="J89" s="247">
        <f>'PV Semestre2'!AG88</f>
        <v>24</v>
      </c>
      <c r="K89" s="248">
        <f>'PV Semestre2'!AH88</f>
        <v>1</v>
      </c>
      <c r="L89" s="249">
        <f t="shared" si="3"/>
        <v>8.366833333333334</v>
      </c>
      <c r="M89" s="250">
        <f t="shared" si="4"/>
        <v>42</v>
      </c>
      <c r="N89" s="248" t="str">
        <f t="shared" si="5"/>
        <v>Ajourné ( e )</v>
      </c>
    </row>
    <row r="90" spans="1:14" ht="13.5" customHeight="1">
      <c r="A90" s="239">
        <v>77</v>
      </c>
      <c r="B90" s="262" t="s">
        <v>230</v>
      </c>
      <c r="C90" s="263" t="s">
        <v>231</v>
      </c>
      <c r="D90" s="264" t="s">
        <v>232</v>
      </c>
      <c r="E90" s="265" t="s">
        <v>143</v>
      </c>
      <c r="F90" s="244">
        <f>'PV Semestre1'!AJ89</f>
        <v>8.5333333333333332</v>
      </c>
      <c r="G90" s="245">
        <f>'PV Semestre1'!AK89</f>
        <v>12</v>
      </c>
      <c r="H90" s="246">
        <f>'PV Semestre1'!AN89</f>
        <v>1</v>
      </c>
      <c r="I90" s="244">
        <f>'PV Semestre2'!AF89</f>
        <v>11.466444444444445</v>
      </c>
      <c r="J90" s="247">
        <f>'PV Semestre2'!AG89</f>
        <v>30</v>
      </c>
      <c r="K90" s="248">
        <f>'PV Semestre2'!AH89</f>
        <v>2</v>
      </c>
      <c r="L90" s="249">
        <f t="shared" si="3"/>
        <v>9.9998888888888899</v>
      </c>
      <c r="M90" s="250">
        <f t="shared" si="4"/>
        <v>60</v>
      </c>
      <c r="N90" s="248" t="str">
        <f t="shared" si="5"/>
        <v>Année validée</v>
      </c>
    </row>
    <row r="91" spans="1:14" ht="13.5" customHeight="1">
      <c r="A91" s="239">
        <v>78</v>
      </c>
      <c r="B91" s="240">
        <v>123016109</v>
      </c>
      <c r="C91" s="241" t="s">
        <v>233</v>
      </c>
      <c r="D91" s="242" t="s">
        <v>79</v>
      </c>
      <c r="E91" s="251" t="s">
        <v>37</v>
      </c>
      <c r="F91" s="244">
        <f>'PV Semestre1'!AJ90</f>
        <v>9.0419999999999998</v>
      </c>
      <c r="G91" s="245">
        <f>'PV Semestre1'!AK90</f>
        <v>12</v>
      </c>
      <c r="H91" s="246">
        <f>'PV Semestre1'!AN90</f>
        <v>1</v>
      </c>
      <c r="I91" s="244">
        <f>'PV Semestre2'!AF90</f>
        <v>10.972833333333334</v>
      </c>
      <c r="J91" s="247">
        <f>'PV Semestre2'!AG90</f>
        <v>30</v>
      </c>
      <c r="K91" s="248">
        <f>'PV Semestre2'!AH90</f>
        <v>2</v>
      </c>
      <c r="L91" s="249">
        <f t="shared" si="3"/>
        <v>10.007416666666668</v>
      </c>
      <c r="M91" s="250">
        <f t="shared" si="4"/>
        <v>60</v>
      </c>
      <c r="N91" s="248" t="str">
        <f t="shared" si="5"/>
        <v>Année validée</v>
      </c>
    </row>
    <row r="92" spans="1:14" ht="13.5" customHeight="1">
      <c r="A92" s="239">
        <v>79</v>
      </c>
      <c r="B92" s="240" t="s">
        <v>234</v>
      </c>
      <c r="C92" s="241" t="s">
        <v>235</v>
      </c>
      <c r="D92" s="242" t="s">
        <v>236</v>
      </c>
      <c r="E92" s="243" t="s">
        <v>56</v>
      </c>
      <c r="F92" s="244">
        <f>'PV Semestre1'!AJ91</f>
        <v>6.5909999999999993</v>
      </c>
      <c r="G92" s="245">
        <f>'PV Semestre1'!AK91</f>
        <v>12</v>
      </c>
      <c r="H92" s="246">
        <f>'PV Semestre1'!AN91</f>
        <v>1</v>
      </c>
      <c r="I92" s="244">
        <f>'PV Semestre2'!AF91</f>
        <v>9.2189999999999994</v>
      </c>
      <c r="J92" s="247">
        <f>'PV Semestre2'!AG91</f>
        <v>18</v>
      </c>
      <c r="K92" s="248">
        <f>'PV Semestre2'!AH91</f>
        <v>1</v>
      </c>
      <c r="L92" s="249">
        <f t="shared" si="3"/>
        <v>7.9049999999999994</v>
      </c>
      <c r="M92" s="250">
        <f t="shared" si="4"/>
        <v>30</v>
      </c>
      <c r="N92" s="248" t="str">
        <f t="shared" si="5"/>
        <v>Ajourné ( e )</v>
      </c>
    </row>
    <row r="93" spans="1:14" ht="13.5" customHeight="1">
      <c r="A93" s="239">
        <v>80</v>
      </c>
      <c r="B93" s="258" t="s">
        <v>237</v>
      </c>
      <c r="C93" s="241" t="s">
        <v>238</v>
      </c>
      <c r="D93" s="242" t="s">
        <v>239</v>
      </c>
      <c r="E93" s="270" t="s">
        <v>240</v>
      </c>
      <c r="F93" s="244">
        <f>'PV Semestre1'!AJ92</f>
        <v>11.011666666666667</v>
      </c>
      <c r="G93" s="245">
        <f>'PV Semestre1'!AK92</f>
        <v>30</v>
      </c>
      <c r="H93" s="246">
        <f>'PV Semestre1'!AN92</f>
        <v>2</v>
      </c>
      <c r="I93" s="244">
        <f>'PV Semestre2'!AF92</f>
        <v>8.9949166666666649</v>
      </c>
      <c r="J93" s="247">
        <f>'PV Semestre2'!AG92</f>
        <v>18</v>
      </c>
      <c r="K93" s="248">
        <f>'PV Semestre2'!AH92</f>
        <v>1</v>
      </c>
      <c r="L93" s="249">
        <f t="shared" si="3"/>
        <v>10.003291666666666</v>
      </c>
      <c r="M93" s="250">
        <f t="shared" si="4"/>
        <v>60</v>
      </c>
      <c r="N93" s="248" t="str">
        <f t="shared" si="5"/>
        <v>Année validée</v>
      </c>
    </row>
    <row r="94" spans="1:14" ht="13.5" customHeight="1">
      <c r="A94" s="239">
        <v>81</v>
      </c>
      <c r="B94" s="258" t="s">
        <v>434</v>
      </c>
      <c r="C94" s="241" t="s">
        <v>435</v>
      </c>
      <c r="D94" s="242" t="s">
        <v>117</v>
      </c>
      <c r="E94" s="270" t="s">
        <v>436</v>
      </c>
      <c r="F94" s="244">
        <f>'PV Semestre1'!AJ93</f>
        <v>7.2270000000000003</v>
      </c>
      <c r="G94" s="245">
        <f>'PV Semestre1'!AK93</f>
        <v>12</v>
      </c>
      <c r="H94" s="246">
        <f>'PV Semestre1'!AN93</f>
        <v>1</v>
      </c>
      <c r="I94" s="244">
        <f>'PV Semestre2'!AF93</f>
        <v>7.9165000000000001</v>
      </c>
      <c r="J94" s="247">
        <f>'PV Semestre2'!AG93</f>
        <v>18</v>
      </c>
      <c r="K94" s="248">
        <f>'PV Semestre2'!AH93</f>
        <v>1</v>
      </c>
      <c r="L94" s="249">
        <f t="shared" si="3"/>
        <v>7.5717499999999998</v>
      </c>
      <c r="M94" s="250">
        <f t="shared" si="4"/>
        <v>30</v>
      </c>
      <c r="N94" s="248" t="str">
        <f t="shared" si="5"/>
        <v>Ajourné ( e )</v>
      </c>
    </row>
    <row r="95" spans="1:14" ht="13.5" customHeight="1">
      <c r="A95" s="239">
        <v>82</v>
      </c>
      <c r="B95" s="240">
        <v>123011305</v>
      </c>
      <c r="C95" s="241" t="s">
        <v>241</v>
      </c>
      <c r="D95" s="242" t="s">
        <v>146</v>
      </c>
      <c r="E95" s="252" t="s">
        <v>41</v>
      </c>
      <c r="F95" s="244">
        <f>'PV Semestre1'!AJ94</f>
        <v>9.2046666666666663</v>
      </c>
      <c r="G95" s="245">
        <f>'PV Semestre1'!AK94</f>
        <v>18</v>
      </c>
      <c r="H95" s="246">
        <f>'PV Semestre1'!AN94</f>
        <v>2</v>
      </c>
      <c r="I95" s="244">
        <f>'PV Semestre2'!AF94</f>
        <v>6.9534722222222225</v>
      </c>
      <c r="J95" s="247">
        <f>'PV Semestre2'!AG94</f>
        <v>12</v>
      </c>
      <c r="K95" s="248">
        <f>'PV Semestre2'!AH94</f>
        <v>2</v>
      </c>
      <c r="L95" s="249">
        <f t="shared" si="3"/>
        <v>8.0790694444444444</v>
      </c>
      <c r="M95" s="250">
        <f t="shared" si="4"/>
        <v>30</v>
      </c>
      <c r="N95" s="248" t="str">
        <f t="shared" si="5"/>
        <v>Ajourné ( e )</v>
      </c>
    </row>
    <row r="96" spans="1:14" ht="13.5" customHeight="1">
      <c r="A96" s="239">
        <v>83</v>
      </c>
      <c r="B96" s="240">
        <v>123014751</v>
      </c>
      <c r="C96" s="241" t="s">
        <v>242</v>
      </c>
      <c r="D96" s="242" t="s">
        <v>243</v>
      </c>
      <c r="E96" s="208" t="s">
        <v>60</v>
      </c>
      <c r="F96" s="244">
        <f>'PV Semestre1'!AJ95</f>
        <v>10.003666666666668</v>
      </c>
      <c r="G96" s="245">
        <f>'PV Semestre1'!AK95</f>
        <v>30</v>
      </c>
      <c r="H96" s="246">
        <f>'PV Semestre1'!AN95</f>
        <v>2</v>
      </c>
      <c r="I96" s="244">
        <f>'PV Semestre2'!AF95</f>
        <v>10.001666666666667</v>
      </c>
      <c r="J96" s="247">
        <f>'PV Semestre2'!AG95</f>
        <v>30</v>
      </c>
      <c r="K96" s="248">
        <f>'PV Semestre2'!AH95</f>
        <v>2</v>
      </c>
      <c r="L96" s="249">
        <f t="shared" si="3"/>
        <v>10.002666666666666</v>
      </c>
      <c r="M96" s="250">
        <f t="shared" si="4"/>
        <v>60</v>
      </c>
      <c r="N96" s="248" t="str">
        <f t="shared" si="5"/>
        <v>Année validée</v>
      </c>
    </row>
    <row r="97" spans="1:14" ht="13.5" customHeight="1">
      <c r="A97" s="239">
        <v>84</v>
      </c>
      <c r="B97" s="240" t="s">
        <v>244</v>
      </c>
      <c r="C97" s="241" t="s">
        <v>245</v>
      </c>
      <c r="D97" s="242" t="s">
        <v>246</v>
      </c>
      <c r="E97" s="243" t="s">
        <v>240</v>
      </c>
      <c r="F97" s="244">
        <f>'PV Semestre1'!AJ96</f>
        <v>6.8306666666666676</v>
      </c>
      <c r="G97" s="245">
        <f>'PV Semestre1'!AK96</f>
        <v>12</v>
      </c>
      <c r="H97" s="246">
        <f>'PV Semestre1'!AN96</f>
        <v>1</v>
      </c>
      <c r="I97" s="244">
        <f>'PV Semestre2'!AF96</f>
        <v>7.8806388888888899</v>
      </c>
      <c r="J97" s="247">
        <f>'PV Semestre2'!AG96</f>
        <v>18</v>
      </c>
      <c r="K97" s="248">
        <f>'PV Semestre2'!AH96</f>
        <v>1</v>
      </c>
      <c r="L97" s="249">
        <f t="shared" si="3"/>
        <v>7.3556527777777791</v>
      </c>
      <c r="M97" s="250">
        <f t="shared" si="4"/>
        <v>30</v>
      </c>
      <c r="N97" s="248" t="str">
        <f t="shared" si="5"/>
        <v>Ajourné ( e )</v>
      </c>
    </row>
    <row r="98" spans="1:14" ht="13.5" customHeight="1">
      <c r="A98" s="239">
        <v>85</v>
      </c>
      <c r="B98" s="258">
        <v>123000972</v>
      </c>
      <c r="C98" s="241" t="s">
        <v>247</v>
      </c>
      <c r="D98" s="242" t="s">
        <v>248</v>
      </c>
      <c r="E98" s="243" t="s">
        <v>240</v>
      </c>
      <c r="F98" s="244">
        <f>'PV Semestre1'!AJ97</f>
        <v>8.9836666666666662</v>
      </c>
      <c r="G98" s="245">
        <f>'PV Semestre1'!AK97</f>
        <v>18</v>
      </c>
      <c r="H98" s="246">
        <f>'PV Semestre1'!AN97</f>
        <v>1</v>
      </c>
      <c r="I98" s="244">
        <f>'PV Semestre2'!AF97</f>
        <v>9.2381666666666664</v>
      </c>
      <c r="J98" s="247">
        <f>'PV Semestre2'!AG97</f>
        <v>18</v>
      </c>
      <c r="K98" s="248">
        <f>'PV Semestre2'!AH97</f>
        <v>1</v>
      </c>
      <c r="L98" s="249">
        <f t="shared" si="3"/>
        <v>9.1109166666666663</v>
      </c>
      <c r="M98" s="250">
        <f t="shared" si="4"/>
        <v>36</v>
      </c>
      <c r="N98" s="248" t="str">
        <f t="shared" si="5"/>
        <v>Ajourné ( e )</v>
      </c>
    </row>
    <row r="99" spans="1:14" ht="13.5" customHeight="1">
      <c r="A99" s="239">
        <v>86</v>
      </c>
      <c r="B99" s="258">
        <v>123008990</v>
      </c>
      <c r="C99" s="241" t="s">
        <v>249</v>
      </c>
      <c r="D99" s="242" t="s">
        <v>146</v>
      </c>
      <c r="E99" s="243" t="s">
        <v>130</v>
      </c>
      <c r="F99" s="244">
        <f>'PV Semestre1'!AJ98</f>
        <v>9.8930555555555557</v>
      </c>
      <c r="G99" s="245">
        <f>'PV Semestre1'!AK98</f>
        <v>18</v>
      </c>
      <c r="H99" s="246">
        <f>'PV Semestre1'!AN98</f>
        <v>2</v>
      </c>
      <c r="I99" s="244">
        <f>'PV Semestre2'!AF98</f>
        <v>10.111777777777778</v>
      </c>
      <c r="J99" s="247">
        <f>'PV Semestre2'!AG98</f>
        <v>30</v>
      </c>
      <c r="K99" s="248">
        <f>'PV Semestre2'!AH98</f>
        <v>2</v>
      </c>
      <c r="L99" s="249">
        <f t="shared" si="3"/>
        <v>10.002416666666667</v>
      </c>
      <c r="M99" s="250">
        <f t="shared" si="4"/>
        <v>60</v>
      </c>
      <c r="N99" s="248" t="str">
        <f t="shared" si="5"/>
        <v>Année validée</v>
      </c>
    </row>
    <row r="100" spans="1:14" ht="13.5" customHeight="1">
      <c r="A100" s="239">
        <v>87</v>
      </c>
      <c r="B100" s="258">
        <v>123007579</v>
      </c>
      <c r="C100" s="241" t="s">
        <v>249</v>
      </c>
      <c r="D100" s="242" t="s">
        <v>250</v>
      </c>
      <c r="E100" s="208" t="s">
        <v>111</v>
      </c>
      <c r="F100" s="244">
        <f>'PV Semestre1'!AJ99</f>
        <v>10.921888888888889</v>
      </c>
      <c r="G100" s="245">
        <f>'PV Semestre1'!AK99</f>
        <v>30</v>
      </c>
      <c r="H100" s="246">
        <f>'PV Semestre1'!AN99</f>
        <v>2</v>
      </c>
      <c r="I100" s="244">
        <f>'PV Semestre2'!AF99</f>
        <v>9.9967777777777762</v>
      </c>
      <c r="J100" s="247">
        <f>'PV Semestre2'!AG99</f>
        <v>30</v>
      </c>
      <c r="K100" s="248">
        <f>'PV Semestre2'!AH99</f>
        <v>1</v>
      </c>
      <c r="L100" s="249">
        <f t="shared" si="3"/>
        <v>10.459333333333333</v>
      </c>
      <c r="M100" s="250">
        <f t="shared" si="4"/>
        <v>60</v>
      </c>
      <c r="N100" s="248" t="str">
        <f t="shared" si="5"/>
        <v>Année validée</v>
      </c>
    </row>
    <row r="101" spans="1:14" ht="13.5" customHeight="1">
      <c r="A101" s="239">
        <v>88</v>
      </c>
      <c r="B101" s="258" t="s">
        <v>251</v>
      </c>
      <c r="C101" s="241" t="s">
        <v>249</v>
      </c>
      <c r="D101" s="242" t="s">
        <v>40</v>
      </c>
      <c r="E101" s="208" t="s">
        <v>56</v>
      </c>
      <c r="F101" s="244">
        <f>'PV Semestre1'!AJ100</f>
        <v>8.7888888888888896</v>
      </c>
      <c r="G101" s="245">
        <f>'PV Semestre1'!AK100</f>
        <v>18</v>
      </c>
      <c r="H101" s="246">
        <f>'PV Semestre1'!AN100</f>
        <v>1</v>
      </c>
      <c r="I101" s="244">
        <f>'PV Semestre2'!AF100</f>
        <v>8.3725000000000005</v>
      </c>
      <c r="J101" s="247">
        <f>'PV Semestre2'!AG100</f>
        <v>12</v>
      </c>
      <c r="K101" s="248">
        <f>'PV Semestre2'!AH100</f>
        <v>1</v>
      </c>
      <c r="L101" s="249">
        <f t="shared" si="3"/>
        <v>8.5806944444444451</v>
      </c>
      <c r="M101" s="250">
        <f t="shared" si="4"/>
        <v>30</v>
      </c>
      <c r="N101" s="248" t="str">
        <f t="shared" si="5"/>
        <v>Ajourné ( e )</v>
      </c>
    </row>
    <row r="102" spans="1:14" ht="13.5" customHeight="1">
      <c r="A102" s="239">
        <v>89</v>
      </c>
      <c r="B102" s="258">
        <v>123011492</v>
      </c>
      <c r="C102" s="241" t="s">
        <v>252</v>
      </c>
      <c r="D102" s="242" t="s">
        <v>250</v>
      </c>
      <c r="E102" s="251" t="s">
        <v>37</v>
      </c>
      <c r="F102" s="244">
        <f>'PV Semestre1'!AJ101</f>
        <v>8.3410000000000011</v>
      </c>
      <c r="G102" s="245">
        <f>'PV Semestre1'!AK101</f>
        <v>12</v>
      </c>
      <c r="H102" s="246">
        <f>'PV Semestre1'!AN101</f>
        <v>2</v>
      </c>
      <c r="I102" s="244">
        <f>'PV Semestre2'!AF101</f>
        <v>7.9608333333333325</v>
      </c>
      <c r="J102" s="247">
        <f>'PV Semestre2'!AG101</f>
        <v>18</v>
      </c>
      <c r="K102" s="248">
        <f>'PV Semestre2'!AH101</f>
        <v>2</v>
      </c>
      <c r="L102" s="249">
        <f t="shared" si="3"/>
        <v>8.1509166666666673</v>
      </c>
      <c r="M102" s="250">
        <f t="shared" si="4"/>
        <v>30</v>
      </c>
      <c r="N102" s="248" t="str">
        <f t="shared" si="5"/>
        <v>Ajourné ( e )</v>
      </c>
    </row>
    <row r="103" spans="1:14" ht="13.5" customHeight="1">
      <c r="A103" s="239">
        <v>90</v>
      </c>
      <c r="B103" s="240" t="s">
        <v>253</v>
      </c>
      <c r="C103" s="241" t="s">
        <v>254</v>
      </c>
      <c r="D103" s="242" t="s">
        <v>174</v>
      </c>
      <c r="E103" s="252" t="s">
        <v>41</v>
      </c>
      <c r="F103" s="244">
        <f>'PV Semestre1'!AJ102</f>
        <v>10.585000000000001</v>
      </c>
      <c r="G103" s="245">
        <f>'PV Semestre1'!AK102</f>
        <v>30</v>
      </c>
      <c r="H103" s="246">
        <f>'PV Semestre1'!AN102</f>
        <v>2</v>
      </c>
      <c r="I103" s="244">
        <f>'PV Semestre2'!AF102</f>
        <v>9.4064166666666669</v>
      </c>
      <c r="J103" s="247">
        <f>'PV Semestre2'!AG102</f>
        <v>24</v>
      </c>
      <c r="K103" s="248">
        <f>'PV Semestre2'!AH102</f>
        <v>2</v>
      </c>
      <c r="L103" s="249">
        <f t="shared" si="3"/>
        <v>9.995708333333333</v>
      </c>
      <c r="M103" s="250">
        <f t="shared" si="4"/>
        <v>60</v>
      </c>
      <c r="N103" s="248" t="str">
        <f t="shared" si="5"/>
        <v>Année validée</v>
      </c>
    </row>
    <row r="104" spans="1:14" ht="13.5" customHeight="1">
      <c r="A104" s="239">
        <v>91</v>
      </c>
      <c r="B104" s="262" t="s">
        <v>255</v>
      </c>
      <c r="C104" s="263" t="s">
        <v>256</v>
      </c>
      <c r="D104" s="264" t="s">
        <v>257</v>
      </c>
      <c r="E104" s="251" t="s">
        <v>258</v>
      </c>
      <c r="F104" s="244">
        <f>'PV Semestre1'!AJ103</f>
        <v>9.9966666666666661</v>
      </c>
      <c r="G104" s="245">
        <f>'PV Semestre1'!AK103</f>
        <v>30</v>
      </c>
      <c r="H104" s="246">
        <f>'PV Semestre1'!AN103</f>
        <v>2</v>
      </c>
      <c r="I104" s="244">
        <f>'PV Semestre2'!AF103</f>
        <v>10.000666666666666</v>
      </c>
      <c r="J104" s="247">
        <f>'PV Semestre2'!AG103</f>
        <v>30</v>
      </c>
      <c r="K104" s="248">
        <f>'PV Semestre2'!AH103</f>
        <v>2</v>
      </c>
      <c r="L104" s="249">
        <f t="shared" si="3"/>
        <v>9.998666666666665</v>
      </c>
      <c r="M104" s="250">
        <f t="shared" si="4"/>
        <v>60</v>
      </c>
      <c r="N104" s="248" t="str">
        <f t="shared" si="5"/>
        <v>Année validée</v>
      </c>
    </row>
    <row r="105" spans="1:14" ht="13.5" customHeight="1">
      <c r="A105" s="239">
        <v>92</v>
      </c>
      <c r="B105" s="258">
        <v>123012551</v>
      </c>
      <c r="C105" s="241" t="s">
        <v>259</v>
      </c>
      <c r="D105" s="242" t="s">
        <v>260</v>
      </c>
      <c r="E105" s="208" t="s">
        <v>85</v>
      </c>
      <c r="F105" s="244">
        <f>'PV Semestre1'!AJ104</f>
        <v>9.9969999999999981</v>
      </c>
      <c r="G105" s="245">
        <f>'PV Semestre1'!AK104</f>
        <v>30</v>
      </c>
      <c r="H105" s="246">
        <f>'PV Semestre1'!AN104</f>
        <v>2</v>
      </c>
      <c r="I105" s="244">
        <f>'PV Semestre2'!AF104</f>
        <v>9.9982333333333333</v>
      </c>
      <c r="J105" s="247">
        <f>'PV Semestre2'!AG104</f>
        <v>30</v>
      </c>
      <c r="K105" s="248">
        <f>'PV Semestre2'!AH104</f>
        <v>2</v>
      </c>
      <c r="L105" s="249">
        <f t="shared" si="3"/>
        <v>9.9976166666666657</v>
      </c>
      <c r="M105" s="250">
        <f t="shared" si="4"/>
        <v>60</v>
      </c>
      <c r="N105" s="248" t="str">
        <f t="shared" si="5"/>
        <v>Année validée</v>
      </c>
    </row>
    <row r="106" spans="1:14" ht="13.5" customHeight="1">
      <c r="A106" s="239">
        <v>93</v>
      </c>
      <c r="B106" s="240">
        <v>123012546</v>
      </c>
      <c r="C106" s="241" t="s">
        <v>261</v>
      </c>
      <c r="D106" s="242" t="s">
        <v>262</v>
      </c>
      <c r="E106" s="208" t="s">
        <v>56</v>
      </c>
      <c r="F106" s="244">
        <f>'PV Semestre1'!AJ105</f>
        <v>8.4919999999999991</v>
      </c>
      <c r="G106" s="245">
        <f>'PV Semestre1'!AK105</f>
        <v>12</v>
      </c>
      <c r="H106" s="246">
        <f>'PV Semestre1'!AN105</f>
        <v>1</v>
      </c>
      <c r="I106" s="244">
        <f>'PV Semestre2'!AF105</f>
        <v>9.4564999999999984</v>
      </c>
      <c r="J106" s="247">
        <f>'PV Semestre2'!AG105</f>
        <v>18</v>
      </c>
      <c r="K106" s="248">
        <f>'PV Semestre2'!AH105</f>
        <v>1</v>
      </c>
      <c r="L106" s="249">
        <f t="shared" si="3"/>
        <v>8.9742499999999978</v>
      </c>
      <c r="M106" s="250">
        <f t="shared" si="4"/>
        <v>30</v>
      </c>
      <c r="N106" s="248" t="str">
        <f t="shared" si="5"/>
        <v>Ajourné ( e )</v>
      </c>
    </row>
    <row r="107" spans="1:14" ht="13.5" customHeight="1">
      <c r="A107" s="239">
        <v>94</v>
      </c>
      <c r="B107" s="258" t="s">
        <v>263</v>
      </c>
      <c r="C107" s="241" t="s">
        <v>264</v>
      </c>
      <c r="D107" s="242" t="s">
        <v>265</v>
      </c>
      <c r="E107" s="208" t="s">
        <v>49</v>
      </c>
      <c r="F107" s="244">
        <f>'PV Semestre1'!AJ106</f>
        <v>8.5666666666666664</v>
      </c>
      <c r="G107" s="245">
        <f>'PV Semestre1'!AK106</f>
        <v>18</v>
      </c>
      <c r="H107" s="246">
        <f>'PV Semestre1'!AN106</f>
        <v>1</v>
      </c>
      <c r="I107" s="244">
        <f>'PV Semestre2'!AF106</f>
        <v>8.2934999999999999</v>
      </c>
      <c r="J107" s="247">
        <f>'PV Semestre2'!AG106</f>
        <v>18</v>
      </c>
      <c r="K107" s="248">
        <f>'PV Semestre2'!AH106</f>
        <v>1</v>
      </c>
      <c r="L107" s="249">
        <f t="shared" si="3"/>
        <v>8.4300833333333323</v>
      </c>
      <c r="M107" s="250">
        <f t="shared" si="4"/>
        <v>36</v>
      </c>
      <c r="N107" s="248" t="str">
        <f t="shared" si="5"/>
        <v>Ajourné ( e )</v>
      </c>
    </row>
    <row r="108" spans="1:14" ht="13.5" customHeight="1">
      <c r="A108" s="239">
        <v>95</v>
      </c>
      <c r="B108" s="258" t="s">
        <v>266</v>
      </c>
      <c r="C108" s="241" t="s">
        <v>267</v>
      </c>
      <c r="D108" s="242" t="s">
        <v>268</v>
      </c>
      <c r="E108" s="252" t="s">
        <v>41</v>
      </c>
      <c r="F108" s="244">
        <f>'PV Semestre1'!AJ107</f>
        <v>9.6016666666666648</v>
      </c>
      <c r="G108" s="245">
        <f>'PV Semestre1'!AK107</f>
        <v>18</v>
      </c>
      <c r="H108" s="246">
        <f>'PV Semestre1'!AN107</f>
        <v>2</v>
      </c>
      <c r="I108" s="244">
        <f>'PV Semestre2'!AF107</f>
        <v>10.403111111111112</v>
      </c>
      <c r="J108" s="247">
        <f>'PV Semestre2'!AG107</f>
        <v>30</v>
      </c>
      <c r="K108" s="248">
        <f>'PV Semestre2'!AH107</f>
        <v>1</v>
      </c>
      <c r="L108" s="249">
        <f t="shared" si="3"/>
        <v>10.002388888888888</v>
      </c>
      <c r="M108" s="250">
        <f t="shared" si="4"/>
        <v>60</v>
      </c>
      <c r="N108" s="248" t="str">
        <f t="shared" si="5"/>
        <v>Année validée</v>
      </c>
    </row>
    <row r="109" spans="1:14" ht="13.5" customHeight="1">
      <c r="A109" s="239">
        <v>96</v>
      </c>
      <c r="B109" s="240" t="s">
        <v>270</v>
      </c>
      <c r="C109" s="241" t="s">
        <v>271</v>
      </c>
      <c r="D109" s="242" t="s">
        <v>272</v>
      </c>
      <c r="E109" s="243" t="s">
        <v>33</v>
      </c>
      <c r="F109" s="244">
        <f>'PV Semestre1'!AJ108</f>
        <v>8.2083333333333339</v>
      </c>
      <c r="G109" s="245">
        <f>'PV Semestre1'!AK108</f>
        <v>18</v>
      </c>
      <c r="H109" s="246">
        <f>'PV Semestre1'!AN108</f>
        <v>2</v>
      </c>
      <c r="I109" s="244">
        <f>'PV Semestre2'!AF108</f>
        <v>7.9636666666666667</v>
      </c>
      <c r="J109" s="247">
        <f>'PV Semestre2'!AG108</f>
        <v>12</v>
      </c>
      <c r="K109" s="248">
        <f>'PV Semestre2'!AH108</f>
        <v>2</v>
      </c>
      <c r="L109" s="249">
        <f t="shared" si="3"/>
        <v>8.0860000000000003</v>
      </c>
      <c r="M109" s="250">
        <f t="shared" si="4"/>
        <v>30</v>
      </c>
      <c r="N109" s="248" t="str">
        <f t="shared" si="5"/>
        <v>Ajourné ( e )</v>
      </c>
    </row>
    <row r="110" spans="1:14" ht="13.5" customHeight="1">
      <c r="A110" s="239">
        <v>97</v>
      </c>
      <c r="B110" s="240" t="s">
        <v>273</v>
      </c>
      <c r="C110" s="241" t="s">
        <v>274</v>
      </c>
      <c r="D110" s="242" t="s">
        <v>275</v>
      </c>
      <c r="E110" s="208" t="s">
        <v>49</v>
      </c>
      <c r="F110" s="244">
        <f>'PV Semestre1'!AJ109</f>
        <v>11.352499999999999</v>
      </c>
      <c r="G110" s="245">
        <f>'PV Semestre1'!AK109</f>
        <v>30</v>
      </c>
      <c r="H110" s="246">
        <f>'PV Semestre1'!AN109</f>
        <v>2</v>
      </c>
      <c r="I110" s="244">
        <f>'PV Semestre2'!AF109</f>
        <v>8.6479444444444447</v>
      </c>
      <c r="J110" s="247">
        <f>'PV Semestre2'!AG109</f>
        <v>18</v>
      </c>
      <c r="K110" s="248">
        <f>'PV Semestre2'!AH109</f>
        <v>1</v>
      </c>
      <c r="L110" s="249">
        <f t="shared" si="3"/>
        <v>10.000222222222222</v>
      </c>
      <c r="M110" s="250">
        <f t="shared" si="4"/>
        <v>60</v>
      </c>
      <c r="N110" s="248" t="str">
        <f t="shared" si="5"/>
        <v>Année validée</v>
      </c>
    </row>
    <row r="111" spans="1:14" ht="13.5" customHeight="1">
      <c r="A111" s="239">
        <v>98</v>
      </c>
      <c r="B111" s="240" t="s">
        <v>276</v>
      </c>
      <c r="C111" s="241" t="s">
        <v>277</v>
      </c>
      <c r="D111" s="242" t="s">
        <v>278</v>
      </c>
      <c r="E111" s="252" t="s">
        <v>41</v>
      </c>
      <c r="F111" s="244">
        <f>'PV Semestre1'!AJ110</f>
        <v>9.6253333333333337</v>
      </c>
      <c r="G111" s="245">
        <f>'PV Semestre1'!AK110</f>
        <v>24</v>
      </c>
      <c r="H111" s="246">
        <f>'PV Semestre1'!AN110</f>
        <v>2</v>
      </c>
      <c r="I111" s="244">
        <f>'PV Semestre2'!AF110</f>
        <v>10.377333333333333</v>
      </c>
      <c r="J111" s="247">
        <f>'PV Semestre2'!AG110</f>
        <v>30</v>
      </c>
      <c r="K111" s="248">
        <f>'PV Semestre2'!AH110</f>
        <v>2</v>
      </c>
      <c r="L111" s="249">
        <f t="shared" si="3"/>
        <v>10.001333333333333</v>
      </c>
      <c r="M111" s="250">
        <f t="shared" si="4"/>
        <v>60</v>
      </c>
      <c r="N111" s="248" t="str">
        <f t="shared" si="5"/>
        <v>Année validée</v>
      </c>
    </row>
    <row r="112" spans="1:14" ht="13.5" customHeight="1">
      <c r="A112" s="239">
        <v>99</v>
      </c>
      <c r="B112" s="271" t="s">
        <v>279</v>
      </c>
      <c r="C112" s="272" t="s">
        <v>280</v>
      </c>
      <c r="D112" s="273" t="s">
        <v>281</v>
      </c>
      <c r="E112" s="251" t="s">
        <v>37</v>
      </c>
      <c r="F112" s="244">
        <f>'PV Semestre1'!AJ111</f>
        <v>6.6793333333333331</v>
      </c>
      <c r="G112" s="245">
        <f>'PV Semestre1'!AK111</f>
        <v>15</v>
      </c>
      <c r="H112" s="246">
        <f>'PV Semestre1'!AN111</f>
        <v>1</v>
      </c>
      <c r="I112" s="244">
        <f>'PV Semestre2'!AF111</f>
        <v>8.5157500000000006</v>
      </c>
      <c r="J112" s="247">
        <f>'PV Semestre2'!AG111</f>
        <v>18</v>
      </c>
      <c r="K112" s="248">
        <f>'PV Semestre2'!AH111</f>
        <v>1</v>
      </c>
      <c r="L112" s="249">
        <f t="shared" si="3"/>
        <v>7.5975416666666664</v>
      </c>
      <c r="M112" s="250">
        <f t="shared" si="4"/>
        <v>33</v>
      </c>
      <c r="N112" s="248" t="str">
        <f t="shared" si="5"/>
        <v>Ajourné ( e )</v>
      </c>
    </row>
    <row r="113" spans="1:14" ht="13.5" customHeight="1">
      <c r="A113" s="239">
        <v>100</v>
      </c>
      <c r="B113" s="258">
        <v>123012548</v>
      </c>
      <c r="C113" s="241" t="s">
        <v>282</v>
      </c>
      <c r="D113" s="242" t="s">
        <v>283</v>
      </c>
      <c r="E113" s="252" t="s">
        <v>41</v>
      </c>
      <c r="F113" s="244">
        <f>'PV Semestre1'!AJ112</f>
        <v>9.094777777777777</v>
      </c>
      <c r="G113" s="245">
        <f>'PV Semestre1'!AK112</f>
        <v>12</v>
      </c>
      <c r="H113" s="246">
        <f>'PV Semestre1'!AN112</f>
        <v>2</v>
      </c>
      <c r="I113" s="244">
        <f>'PV Semestre2'!AF112</f>
        <v>10.9095</v>
      </c>
      <c r="J113" s="247">
        <f>'PV Semestre2'!AG112</f>
        <v>30</v>
      </c>
      <c r="K113" s="248">
        <f>'PV Semestre2'!AH112</f>
        <v>1</v>
      </c>
      <c r="L113" s="249">
        <f t="shared" si="3"/>
        <v>10.002138888888888</v>
      </c>
      <c r="M113" s="250">
        <f t="shared" si="4"/>
        <v>60</v>
      </c>
      <c r="N113" s="248" t="str">
        <f t="shared" si="5"/>
        <v>Année validée</v>
      </c>
    </row>
    <row r="114" spans="1:14" ht="13.5" customHeight="1">
      <c r="A114" s="239">
        <v>101</v>
      </c>
      <c r="B114" s="240">
        <v>123011209</v>
      </c>
      <c r="C114" s="241" t="s">
        <v>284</v>
      </c>
      <c r="D114" s="242" t="s">
        <v>285</v>
      </c>
      <c r="E114" s="252" t="s">
        <v>80</v>
      </c>
      <c r="F114" s="244">
        <f>'PV Semestre1'!AJ113</f>
        <v>10.06</v>
      </c>
      <c r="G114" s="245">
        <f>'PV Semestre1'!AK113</f>
        <v>30</v>
      </c>
      <c r="H114" s="246">
        <f>'PV Semestre1'!AN113</f>
        <v>2</v>
      </c>
      <c r="I114" s="244">
        <f>'PV Semestre2'!AF113</f>
        <v>9.9369444444444444</v>
      </c>
      <c r="J114" s="247">
        <f>'PV Semestre2'!AG113</f>
        <v>18</v>
      </c>
      <c r="K114" s="248">
        <f>'PV Semestre2'!AH113</f>
        <v>1</v>
      </c>
      <c r="L114" s="249">
        <f t="shared" si="3"/>
        <v>9.9984722222222224</v>
      </c>
      <c r="M114" s="250">
        <f t="shared" si="4"/>
        <v>60</v>
      </c>
      <c r="N114" s="248" t="str">
        <f t="shared" si="5"/>
        <v>Année validée</v>
      </c>
    </row>
    <row r="115" spans="1:14" ht="13.5" customHeight="1">
      <c r="A115" s="239">
        <v>102</v>
      </c>
      <c r="B115" s="258" t="s">
        <v>286</v>
      </c>
      <c r="C115" s="241" t="s">
        <v>287</v>
      </c>
      <c r="D115" s="242" t="s">
        <v>288</v>
      </c>
      <c r="E115" s="252" t="s">
        <v>41</v>
      </c>
      <c r="F115" s="244">
        <f>'PV Semestre1'!AJ114</f>
        <v>10.55</v>
      </c>
      <c r="G115" s="245">
        <f>'PV Semestre1'!AK114</f>
        <v>30</v>
      </c>
      <c r="H115" s="246">
        <f>'PV Semestre1'!AN114</f>
        <v>2</v>
      </c>
      <c r="I115" s="244">
        <f>'PV Semestre2'!AF114</f>
        <v>9.4472222222222211</v>
      </c>
      <c r="J115" s="247">
        <f>'PV Semestre2'!AG114</f>
        <v>24</v>
      </c>
      <c r="K115" s="248">
        <f>'PV Semestre2'!AH114</f>
        <v>1</v>
      </c>
      <c r="L115" s="249">
        <f t="shared" si="3"/>
        <v>9.99861111111111</v>
      </c>
      <c r="M115" s="250">
        <f t="shared" si="4"/>
        <v>60</v>
      </c>
      <c r="N115" s="248" t="str">
        <f t="shared" si="5"/>
        <v>Année validée</v>
      </c>
    </row>
    <row r="116" spans="1:14" ht="13.5" customHeight="1">
      <c r="A116" s="239">
        <v>103</v>
      </c>
      <c r="B116" s="274" t="s">
        <v>289</v>
      </c>
      <c r="C116" s="275" t="s">
        <v>290</v>
      </c>
      <c r="D116" s="276" t="s">
        <v>250</v>
      </c>
      <c r="E116" s="243" t="s">
        <v>33</v>
      </c>
      <c r="F116" s="244">
        <f>'PV Semestre1'!AJ115</f>
        <v>7.9693333333333332</v>
      </c>
      <c r="G116" s="245">
        <f>'PV Semestre1'!AK115</f>
        <v>12</v>
      </c>
      <c r="H116" s="246">
        <f>'PV Semestre1'!AN115</f>
        <v>2</v>
      </c>
      <c r="I116" s="244">
        <f>'PV Semestre2'!AF115</f>
        <v>9.0166666666666675</v>
      </c>
      <c r="J116" s="247">
        <f>'PV Semestre2'!AG115</f>
        <v>18</v>
      </c>
      <c r="K116" s="248">
        <f>'PV Semestre2'!AH115</f>
        <v>1</v>
      </c>
      <c r="L116" s="249">
        <f t="shared" si="3"/>
        <v>8.4930000000000003</v>
      </c>
      <c r="M116" s="250">
        <f t="shared" si="4"/>
        <v>30</v>
      </c>
      <c r="N116" s="248" t="str">
        <f t="shared" si="5"/>
        <v>Ajourné ( e )</v>
      </c>
    </row>
    <row r="117" spans="1:14" ht="13.5" customHeight="1">
      <c r="A117" s="239">
        <v>104</v>
      </c>
      <c r="B117" s="258" t="s">
        <v>291</v>
      </c>
      <c r="C117" s="241" t="s">
        <v>292</v>
      </c>
      <c r="D117" s="242" t="s">
        <v>293</v>
      </c>
      <c r="E117" s="208" t="s">
        <v>294</v>
      </c>
      <c r="F117" s="244">
        <f>'PV Semestre1'!AJ116</f>
        <v>8.6836666666666655</v>
      </c>
      <c r="G117" s="245">
        <f>'PV Semestre1'!AK116</f>
        <v>18</v>
      </c>
      <c r="H117" s="246">
        <f>'PV Semestre1'!AN116</f>
        <v>1</v>
      </c>
      <c r="I117" s="244">
        <f>'PV Semestre2'!AF116</f>
        <v>11.315833333333334</v>
      </c>
      <c r="J117" s="247">
        <f>'PV Semestre2'!AG116</f>
        <v>30</v>
      </c>
      <c r="K117" s="248">
        <f>'PV Semestre2'!AH116</f>
        <v>2</v>
      </c>
      <c r="L117" s="249">
        <f t="shared" si="3"/>
        <v>9.9997499999999988</v>
      </c>
      <c r="M117" s="250">
        <f t="shared" si="4"/>
        <v>60</v>
      </c>
      <c r="N117" s="248" t="str">
        <f t="shared" si="5"/>
        <v>Année validée</v>
      </c>
    </row>
    <row r="118" spans="1:14" ht="13.5" customHeight="1">
      <c r="A118" s="239">
        <v>105</v>
      </c>
      <c r="B118" s="240" t="s">
        <v>295</v>
      </c>
      <c r="C118" s="241" t="s">
        <v>296</v>
      </c>
      <c r="D118" s="242" t="s">
        <v>297</v>
      </c>
      <c r="E118" s="208" t="s">
        <v>68</v>
      </c>
      <c r="F118" s="244">
        <f>'PV Semestre1'!AJ117</f>
        <v>10.54088888888889</v>
      </c>
      <c r="G118" s="245">
        <f>'PV Semestre1'!AK117</f>
        <v>30</v>
      </c>
      <c r="H118" s="246">
        <f>'PV Semestre1'!AN117</f>
        <v>2</v>
      </c>
      <c r="I118" s="244">
        <f>'PV Semestre2'!AF117</f>
        <v>9.4610000000000021</v>
      </c>
      <c r="J118" s="247">
        <f>'PV Semestre2'!AG117</f>
        <v>24</v>
      </c>
      <c r="K118" s="248">
        <f>'PV Semestre2'!AH117</f>
        <v>2</v>
      </c>
      <c r="L118" s="249">
        <f t="shared" si="3"/>
        <v>10.000944444444446</v>
      </c>
      <c r="M118" s="250">
        <f t="shared" si="4"/>
        <v>60</v>
      </c>
      <c r="N118" s="248" t="str">
        <f t="shared" si="5"/>
        <v>Année validée</v>
      </c>
    </row>
    <row r="119" spans="1:14" ht="13.5" customHeight="1">
      <c r="A119" s="239">
        <v>106</v>
      </c>
      <c r="B119" s="258" t="s">
        <v>298</v>
      </c>
      <c r="C119" s="241" t="s">
        <v>299</v>
      </c>
      <c r="D119" s="242" t="s">
        <v>300</v>
      </c>
      <c r="E119" s="252" t="s">
        <v>80</v>
      </c>
      <c r="F119" s="244">
        <f>'PV Semestre1'!AJ118</f>
        <v>6.9293333333333331</v>
      </c>
      <c r="G119" s="245">
        <f>'PV Semestre1'!AK118</f>
        <v>12</v>
      </c>
      <c r="H119" s="246">
        <f>'PV Semestre1'!AN118</f>
        <v>1</v>
      </c>
      <c r="I119" s="244">
        <f>'PV Semestre2'!AF118</f>
        <v>8.8013888888888872</v>
      </c>
      <c r="J119" s="247">
        <f>'PV Semestre2'!AG118</f>
        <v>18</v>
      </c>
      <c r="K119" s="248">
        <f>'PV Semestre2'!AH118</f>
        <v>2</v>
      </c>
      <c r="L119" s="249">
        <f t="shared" si="3"/>
        <v>7.8653611111111097</v>
      </c>
      <c r="M119" s="250">
        <f t="shared" si="4"/>
        <v>30</v>
      </c>
      <c r="N119" s="248" t="str">
        <f t="shared" si="5"/>
        <v>Ajourné ( e )</v>
      </c>
    </row>
    <row r="120" spans="1:14" ht="13.5" customHeight="1">
      <c r="A120" s="239">
        <v>107</v>
      </c>
      <c r="B120" s="262" t="s">
        <v>301</v>
      </c>
      <c r="C120" s="263" t="s">
        <v>302</v>
      </c>
      <c r="D120" s="264" t="s">
        <v>303</v>
      </c>
      <c r="E120" s="208" t="s">
        <v>49</v>
      </c>
      <c r="F120" s="244">
        <f>'PV Semestre1'!AJ119</f>
        <v>8.3166666666666664</v>
      </c>
      <c r="G120" s="245">
        <f>'PV Semestre1'!AK119</f>
        <v>12</v>
      </c>
      <c r="H120" s="246">
        <f>'PV Semestre1'!AN119</f>
        <v>1</v>
      </c>
      <c r="I120" s="244">
        <f>'PV Semestre2'!AF119</f>
        <v>8.9018333333333342</v>
      </c>
      <c r="J120" s="247">
        <f>'PV Semestre2'!AG119</f>
        <v>18</v>
      </c>
      <c r="K120" s="248">
        <f>'PV Semestre2'!AH119</f>
        <v>1</v>
      </c>
      <c r="L120" s="249">
        <f t="shared" si="3"/>
        <v>8.6092499999999994</v>
      </c>
      <c r="M120" s="250">
        <f t="shared" si="4"/>
        <v>30</v>
      </c>
      <c r="N120" s="248" t="str">
        <f t="shared" si="5"/>
        <v>Ajourné ( e )</v>
      </c>
    </row>
    <row r="121" spans="1:14" ht="13.5" customHeight="1">
      <c r="A121" s="239">
        <v>108</v>
      </c>
      <c r="B121" s="262" t="s">
        <v>304</v>
      </c>
      <c r="C121" s="263" t="s">
        <v>305</v>
      </c>
      <c r="D121" s="264" t="s">
        <v>32</v>
      </c>
      <c r="E121" s="252" t="s">
        <v>41</v>
      </c>
      <c r="F121" s="244">
        <f>'PV Semestre1'!AJ120</f>
        <v>9.4469999999999992</v>
      </c>
      <c r="G121" s="245">
        <f>'PV Semestre1'!AK120</f>
        <v>18</v>
      </c>
      <c r="H121" s="246">
        <f>'PV Semestre1'!AN120</f>
        <v>1</v>
      </c>
      <c r="I121" s="244">
        <f>'PV Semestre2'!AF120</f>
        <v>10.070833333333333</v>
      </c>
      <c r="J121" s="247">
        <f>'PV Semestre2'!AG120</f>
        <v>30</v>
      </c>
      <c r="K121" s="248">
        <f>'PV Semestre2'!AH120</f>
        <v>1</v>
      </c>
      <c r="L121" s="249">
        <f t="shared" si="3"/>
        <v>9.758916666666666</v>
      </c>
      <c r="M121" s="250">
        <f t="shared" si="4"/>
        <v>48</v>
      </c>
      <c r="N121" s="248" t="str">
        <f t="shared" si="5"/>
        <v>Ajourné ( e )</v>
      </c>
    </row>
    <row r="122" spans="1:14" ht="13.5" customHeight="1">
      <c r="A122" s="239">
        <v>109</v>
      </c>
      <c r="B122" s="258" t="s">
        <v>306</v>
      </c>
      <c r="C122" s="241" t="s">
        <v>307</v>
      </c>
      <c r="D122" s="242" t="s">
        <v>308</v>
      </c>
      <c r="E122" s="252" t="s">
        <v>80</v>
      </c>
      <c r="F122" s="244">
        <f>'PV Semestre1'!AJ121</f>
        <v>9.9966666666666661</v>
      </c>
      <c r="G122" s="245">
        <f>'PV Semestre1'!AK121</f>
        <v>30</v>
      </c>
      <c r="H122" s="246">
        <f>'PV Semestre1'!AN121</f>
        <v>2</v>
      </c>
      <c r="I122" s="244">
        <f>'PV Semestre2'!AF121</f>
        <v>10.003583333333331</v>
      </c>
      <c r="J122" s="247">
        <f>'PV Semestre2'!AG121</f>
        <v>30</v>
      </c>
      <c r="K122" s="248">
        <f>'PV Semestre2'!AH121</f>
        <v>2</v>
      </c>
      <c r="L122" s="249">
        <f t="shared" si="3"/>
        <v>10.000124999999999</v>
      </c>
      <c r="M122" s="250">
        <f t="shared" si="4"/>
        <v>60</v>
      </c>
      <c r="N122" s="248" t="str">
        <f t="shared" si="5"/>
        <v>Année validée</v>
      </c>
    </row>
    <row r="123" spans="1:14" ht="13.5" customHeight="1">
      <c r="A123" s="239">
        <v>110</v>
      </c>
      <c r="B123" s="240" t="s">
        <v>309</v>
      </c>
      <c r="C123" s="241" t="s">
        <v>310</v>
      </c>
      <c r="D123" s="242" t="s">
        <v>311</v>
      </c>
      <c r="E123" s="208" t="s">
        <v>64</v>
      </c>
      <c r="F123" s="244">
        <f>'PV Semestre1'!AJ122</f>
        <v>10.198666666666668</v>
      </c>
      <c r="G123" s="245">
        <f>'PV Semestre1'!AK122</f>
        <v>30</v>
      </c>
      <c r="H123" s="246">
        <f>'PV Semestre1'!AN122</f>
        <v>2</v>
      </c>
      <c r="I123" s="244">
        <f>'PV Semestre2'!AF122</f>
        <v>9.7983333333333338</v>
      </c>
      <c r="J123" s="247">
        <f>'PV Semestre2'!AG122</f>
        <v>24</v>
      </c>
      <c r="K123" s="248">
        <f>'PV Semestre2'!AH122</f>
        <v>1</v>
      </c>
      <c r="L123" s="249">
        <f t="shared" si="3"/>
        <v>9.9984999999999999</v>
      </c>
      <c r="M123" s="250">
        <f t="shared" si="4"/>
        <v>60</v>
      </c>
      <c r="N123" s="248" t="str">
        <f t="shared" si="5"/>
        <v>Année validée</v>
      </c>
    </row>
    <row r="124" spans="1:14" ht="13.5" customHeight="1">
      <c r="A124" s="239">
        <v>111</v>
      </c>
      <c r="B124" s="262" t="s">
        <v>312</v>
      </c>
      <c r="C124" s="263" t="s">
        <v>313</v>
      </c>
      <c r="D124" s="264" t="s">
        <v>110</v>
      </c>
      <c r="E124" s="253" t="s">
        <v>179</v>
      </c>
      <c r="F124" s="244">
        <f>'PV Semestre1'!AJ123</f>
        <v>9.2795000000000005</v>
      </c>
      <c r="G124" s="245">
        <f>'PV Semestre1'!AK123</f>
        <v>18</v>
      </c>
      <c r="H124" s="246">
        <f>'PV Semestre1'!AN123</f>
        <v>1</v>
      </c>
      <c r="I124" s="244">
        <f>'PV Semestre2'!AF123</f>
        <v>9.6819166666666661</v>
      </c>
      <c r="J124" s="247">
        <f>'PV Semestre2'!AG123</f>
        <v>24</v>
      </c>
      <c r="K124" s="248">
        <f>'PV Semestre2'!AH123</f>
        <v>1</v>
      </c>
      <c r="L124" s="249">
        <f t="shared" si="3"/>
        <v>9.4807083333333324</v>
      </c>
      <c r="M124" s="250">
        <f t="shared" si="4"/>
        <v>42</v>
      </c>
      <c r="N124" s="248" t="str">
        <f t="shared" si="5"/>
        <v>Ajourné ( e )</v>
      </c>
    </row>
    <row r="125" spans="1:14" ht="13.5" customHeight="1">
      <c r="A125" s="239">
        <v>112</v>
      </c>
      <c r="B125" s="240" t="s">
        <v>314</v>
      </c>
      <c r="C125" s="241" t="s">
        <v>315</v>
      </c>
      <c r="D125" s="242" t="s">
        <v>316</v>
      </c>
      <c r="E125" s="252" t="s">
        <v>80</v>
      </c>
      <c r="F125" s="244">
        <f>'PV Semestre1'!AJ124</f>
        <v>8.8833333333333329</v>
      </c>
      <c r="G125" s="245">
        <f>'PV Semestre1'!AK124</f>
        <v>18</v>
      </c>
      <c r="H125" s="246">
        <f>'PV Semestre1'!AN124</f>
        <v>1</v>
      </c>
      <c r="I125" s="244">
        <f>'PV Semestre2'!AF124</f>
        <v>7.9291527777777775</v>
      </c>
      <c r="J125" s="247">
        <f>'PV Semestre2'!AG124</f>
        <v>12</v>
      </c>
      <c r="K125" s="248">
        <f>'PV Semestre2'!AH124</f>
        <v>1</v>
      </c>
      <c r="L125" s="249">
        <f t="shared" si="3"/>
        <v>8.4062430555555547</v>
      </c>
      <c r="M125" s="250">
        <f t="shared" si="4"/>
        <v>30</v>
      </c>
      <c r="N125" s="248" t="str">
        <f t="shared" si="5"/>
        <v>Ajourné ( e )</v>
      </c>
    </row>
    <row r="126" spans="1:14" ht="13.5" customHeight="1">
      <c r="A126" s="239">
        <v>113</v>
      </c>
      <c r="B126" s="262" t="s">
        <v>317</v>
      </c>
      <c r="C126" s="263" t="s">
        <v>318</v>
      </c>
      <c r="D126" s="264" t="s">
        <v>319</v>
      </c>
      <c r="E126" s="265" t="s">
        <v>143</v>
      </c>
      <c r="F126" s="244">
        <f>'PV Semestre1'!AJ125</f>
        <v>10.966666666666667</v>
      </c>
      <c r="G126" s="245">
        <f>'PV Semestre1'!AK125</f>
        <v>30</v>
      </c>
      <c r="H126" s="246">
        <f>'PV Semestre1'!AN125</f>
        <v>2</v>
      </c>
      <c r="I126" s="244">
        <f>'PV Semestre2'!AF125</f>
        <v>9.4657499999999981</v>
      </c>
      <c r="J126" s="247">
        <f>'PV Semestre2'!AG125</f>
        <v>19</v>
      </c>
      <c r="K126" s="248">
        <f>'PV Semestre2'!AH125</f>
        <v>1</v>
      </c>
      <c r="L126" s="249">
        <f t="shared" si="3"/>
        <v>10.216208333333332</v>
      </c>
      <c r="M126" s="250">
        <f t="shared" si="4"/>
        <v>60</v>
      </c>
      <c r="N126" s="248" t="str">
        <f t="shared" si="5"/>
        <v>Année validée</v>
      </c>
    </row>
    <row r="127" spans="1:14" ht="13.5" customHeight="1">
      <c r="A127" s="239">
        <v>114</v>
      </c>
      <c r="B127" s="258" t="s">
        <v>320</v>
      </c>
      <c r="C127" s="241" t="s">
        <v>321</v>
      </c>
      <c r="D127" s="242" t="s">
        <v>322</v>
      </c>
      <c r="E127" s="208" t="s">
        <v>64</v>
      </c>
      <c r="F127" s="244">
        <f>'PV Semestre1'!AJ126</f>
        <v>10.000666666666666</v>
      </c>
      <c r="G127" s="245">
        <f>'PV Semestre1'!AK126</f>
        <v>30</v>
      </c>
      <c r="H127" s="246">
        <f>'PV Semestre1'!AN126</f>
        <v>2</v>
      </c>
      <c r="I127" s="244">
        <f>'PV Semestre2'!AF126</f>
        <v>10.002833333333333</v>
      </c>
      <c r="J127" s="247">
        <f>'PV Semestre2'!AG126</f>
        <v>30</v>
      </c>
      <c r="K127" s="248">
        <f>'PV Semestre2'!AH126</f>
        <v>2</v>
      </c>
      <c r="L127" s="249">
        <f t="shared" si="3"/>
        <v>10.001749999999999</v>
      </c>
      <c r="M127" s="250">
        <f t="shared" si="4"/>
        <v>60</v>
      </c>
      <c r="N127" s="248" t="str">
        <f t="shared" si="5"/>
        <v>Année validée</v>
      </c>
    </row>
    <row r="128" spans="1:14" ht="13.5" customHeight="1">
      <c r="A128" s="239">
        <v>115</v>
      </c>
      <c r="B128" s="240">
        <v>123016032</v>
      </c>
      <c r="C128" s="241" t="s">
        <v>323</v>
      </c>
      <c r="D128" s="242" t="s">
        <v>324</v>
      </c>
      <c r="E128" s="208" t="s">
        <v>64</v>
      </c>
      <c r="F128" s="244">
        <f>'PV Semestre1'!AJ127</f>
        <v>10</v>
      </c>
      <c r="G128" s="245">
        <f>'PV Semestre1'!AK127</f>
        <v>30</v>
      </c>
      <c r="H128" s="246">
        <f>'PV Semestre1'!AN127</f>
        <v>2</v>
      </c>
      <c r="I128" s="244">
        <f>'PV Semestre2'!AF127</f>
        <v>10.001944444444446</v>
      </c>
      <c r="J128" s="247">
        <f>'PV Semestre2'!AG127</f>
        <v>30</v>
      </c>
      <c r="K128" s="248">
        <f>'PV Semestre2'!AH127</f>
        <v>2</v>
      </c>
      <c r="L128" s="249">
        <f t="shared" si="3"/>
        <v>10.000972222222224</v>
      </c>
      <c r="M128" s="250">
        <f t="shared" si="4"/>
        <v>60</v>
      </c>
      <c r="N128" s="248" t="str">
        <f t="shared" si="5"/>
        <v>Année validée</v>
      </c>
    </row>
    <row r="129" spans="1:14" ht="13.5" customHeight="1">
      <c r="A129" s="239">
        <v>116</v>
      </c>
      <c r="B129" s="262" t="s">
        <v>325</v>
      </c>
      <c r="C129" s="263" t="s">
        <v>326</v>
      </c>
      <c r="D129" s="264" t="s">
        <v>327</v>
      </c>
      <c r="E129" s="243" t="s">
        <v>130</v>
      </c>
      <c r="F129" s="244">
        <f>'PV Semestre1'!AJ128</f>
        <v>9.9986666666666686</v>
      </c>
      <c r="G129" s="245">
        <f>'PV Semestre1'!AK128</f>
        <v>30</v>
      </c>
      <c r="H129" s="246">
        <f>'PV Semestre1'!AN128</f>
        <v>2</v>
      </c>
      <c r="I129" s="244">
        <f>'PV Semestre2'!AF128</f>
        <v>9.9974999999999987</v>
      </c>
      <c r="J129" s="247">
        <f>'PV Semestre2'!AG128</f>
        <v>30</v>
      </c>
      <c r="K129" s="248">
        <f>'PV Semestre2'!AH128</f>
        <v>2</v>
      </c>
      <c r="L129" s="249">
        <f t="shared" si="3"/>
        <v>9.9980833333333337</v>
      </c>
      <c r="M129" s="250">
        <f t="shared" si="4"/>
        <v>60</v>
      </c>
      <c r="N129" s="248" t="str">
        <f t="shared" si="5"/>
        <v>Année validée</v>
      </c>
    </row>
    <row r="130" spans="1:14" ht="13.5" customHeight="1">
      <c r="A130" s="239">
        <v>117</v>
      </c>
      <c r="B130" s="258">
        <v>123009044</v>
      </c>
      <c r="C130" s="241" t="s">
        <v>328</v>
      </c>
      <c r="D130" s="242" t="s">
        <v>329</v>
      </c>
      <c r="E130" s="252" t="s">
        <v>80</v>
      </c>
      <c r="F130" s="244">
        <f>'PV Semestre1'!AJ129</f>
        <v>9.9863333333333344</v>
      </c>
      <c r="G130" s="245">
        <f>'PV Semestre1'!AK129</f>
        <v>18</v>
      </c>
      <c r="H130" s="246">
        <f>'PV Semestre1'!AN129</f>
        <v>1</v>
      </c>
      <c r="I130" s="244">
        <f>'PV Semestre2'!AF129</f>
        <v>9.2273333333333323</v>
      </c>
      <c r="J130" s="247">
        <f>'PV Semestre2'!AG129</f>
        <v>18</v>
      </c>
      <c r="K130" s="248">
        <f>'PV Semestre2'!AH129</f>
        <v>1</v>
      </c>
      <c r="L130" s="249">
        <f t="shared" si="3"/>
        <v>9.6068333333333342</v>
      </c>
      <c r="M130" s="250">
        <f t="shared" si="4"/>
        <v>36</v>
      </c>
      <c r="N130" s="248" t="str">
        <f t="shared" si="5"/>
        <v>Ajourné ( e )</v>
      </c>
    </row>
    <row r="131" spans="1:14" ht="13.5" customHeight="1">
      <c r="A131" s="239">
        <v>118</v>
      </c>
      <c r="B131" s="240">
        <v>123004082</v>
      </c>
      <c r="C131" s="241" t="s">
        <v>330</v>
      </c>
      <c r="D131" s="242" t="s">
        <v>331</v>
      </c>
      <c r="E131" s="252" t="s">
        <v>80</v>
      </c>
      <c r="F131" s="244">
        <f>'PV Semestre1'!AJ130</f>
        <v>9.995333333333333</v>
      </c>
      <c r="G131" s="245">
        <f>'PV Semestre1'!AK130</f>
        <v>30</v>
      </c>
      <c r="H131" s="246">
        <f>'PV Semestre1'!AN130</f>
        <v>2</v>
      </c>
      <c r="I131" s="244">
        <f>'PV Semestre2'!AF130</f>
        <v>10.004388888888888</v>
      </c>
      <c r="J131" s="247">
        <f>'PV Semestre2'!AG130</f>
        <v>30</v>
      </c>
      <c r="K131" s="248">
        <f>'PV Semestre2'!AH130</f>
        <v>2</v>
      </c>
      <c r="L131" s="249">
        <f t="shared" si="3"/>
        <v>9.9998611111111106</v>
      </c>
      <c r="M131" s="250">
        <f t="shared" si="4"/>
        <v>60</v>
      </c>
      <c r="N131" s="248" t="str">
        <f t="shared" si="5"/>
        <v>Année validée</v>
      </c>
    </row>
    <row r="132" spans="1:14" ht="13.5" customHeight="1">
      <c r="A132" s="239">
        <v>119</v>
      </c>
      <c r="B132" s="240">
        <v>123002350</v>
      </c>
      <c r="C132" s="241" t="s">
        <v>332</v>
      </c>
      <c r="D132" s="242" t="s">
        <v>262</v>
      </c>
      <c r="E132" s="243" t="s">
        <v>33</v>
      </c>
      <c r="F132" s="244">
        <f>'PV Semestre1'!AJ131</f>
        <v>10.374777777777778</v>
      </c>
      <c r="G132" s="245">
        <f>'PV Semestre1'!AK131</f>
        <v>30</v>
      </c>
      <c r="H132" s="246">
        <f>'PV Semestre1'!AN131</f>
        <v>2</v>
      </c>
      <c r="I132" s="244">
        <f>'PV Semestre2'!AF131</f>
        <v>9.6291666666666664</v>
      </c>
      <c r="J132" s="247">
        <f>'PV Semestre2'!AG131</f>
        <v>21</v>
      </c>
      <c r="K132" s="248">
        <f>'PV Semestre2'!AH131</f>
        <v>1</v>
      </c>
      <c r="L132" s="249">
        <f t="shared" si="3"/>
        <v>10.001972222222221</v>
      </c>
      <c r="M132" s="250">
        <f t="shared" si="4"/>
        <v>60</v>
      </c>
      <c r="N132" s="248" t="str">
        <f t="shared" si="5"/>
        <v>Année validée</v>
      </c>
    </row>
    <row r="133" spans="1:14" ht="13.5" customHeight="1">
      <c r="A133" s="239">
        <v>120</v>
      </c>
      <c r="B133" s="258" t="s">
        <v>333</v>
      </c>
      <c r="C133" s="241" t="s">
        <v>332</v>
      </c>
      <c r="D133" s="242" t="s">
        <v>334</v>
      </c>
      <c r="E133" s="252" t="s">
        <v>80</v>
      </c>
      <c r="F133" s="244">
        <f>'PV Semestre1'!AJ132</f>
        <v>8.6833333333333336</v>
      </c>
      <c r="G133" s="245">
        <f>'PV Semestre1'!AK132</f>
        <v>12</v>
      </c>
      <c r="H133" s="246">
        <f>'PV Semestre1'!AN132</f>
        <v>1</v>
      </c>
      <c r="I133" s="244">
        <f>'PV Semestre2'!AF132</f>
        <v>9.4705277777777788</v>
      </c>
      <c r="J133" s="247">
        <f>'PV Semestre2'!AG132</f>
        <v>18</v>
      </c>
      <c r="K133" s="248">
        <f>'PV Semestre2'!AH132</f>
        <v>1</v>
      </c>
      <c r="L133" s="249">
        <f t="shared" si="3"/>
        <v>9.0769305555555562</v>
      </c>
      <c r="M133" s="250">
        <f t="shared" si="4"/>
        <v>30</v>
      </c>
      <c r="N133" s="248" t="str">
        <f t="shared" si="5"/>
        <v>Ajourné ( e )</v>
      </c>
    </row>
    <row r="134" spans="1:14" ht="13.5" customHeight="1">
      <c r="A134" s="239">
        <v>121</v>
      </c>
      <c r="B134" s="258" t="s">
        <v>335</v>
      </c>
      <c r="C134" s="241" t="s">
        <v>336</v>
      </c>
      <c r="D134" s="242" t="s">
        <v>337</v>
      </c>
      <c r="E134" s="251" t="s">
        <v>37</v>
      </c>
      <c r="F134" s="244">
        <f>'PV Semestre1'!AJ133</f>
        <v>10.548</v>
      </c>
      <c r="G134" s="245">
        <f>'PV Semestre1'!AK133</f>
        <v>30</v>
      </c>
      <c r="H134" s="246">
        <f>'PV Semestre1'!AN133</f>
        <v>2</v>
      </c>
      <c r="I134" s="244">
        <f>'PV Semestre2'!AF133</f>
        <v>9.4530000000000012</v>
      </c>
      <c r="J134" s="247">
        <f>'PV Semestre2'!AG133</f>
        <v>24</v>
      </c>
      <c r="K134" s="248">
        <f>'PV Semestre2'!AH133</f>
        <v>2</v>
      </c>
      <c r="L134" s="249">
        <f t="shared" si="3"/>
        <v>10.000500000000001</v>
      </c>
      <c r="M134" s="250">
        <f t="shared" si="4"/>
        <v>60</v>
      </c>
      <c r="N134" s="248" t="str">
        <f t="shared" si="5"/>
        <v>Année validée</v>
      </c>
    </row>
    <row r="135" spans="1:14" ht="13.5" customHeight="1">
      <c r="A135" s="239">
        <v>122</v>
      </c>
      <c r="B135" s="258">
        <v>123014905</v>
      </c>
      <c r="C135" s="241" t="s">
        <v>338</v>
      </c>
      <c r="D135" s="242" t="s">
        <v>339</v>
      </c>
      <c r="E135" s="208" t="s">
        <v>294</v>
      </c>
      <c r="F135" s="244">
        <f>'PV Semestre1'!AJ134</f>
        <v>11.266444444444444</v>
      </c>
      <c r="G135" s="245">
        <f>'PV Semestre1'!AK134</f>
        <v>30</v>
      </c>
      <c r="H135" s="246">
        <f>'PV Semestre1'!AN134</f>
        <v>2</v>
      </c>
      <c r="I135" s="244">
        <f>'PV Semestre2'!AF134</f>
        <v>9.0001111111111118</v>
      </c>
      <c r="J135" s="247">
        <f>'PV Semestre2'!AG134</f>
        <v>18</v>
      </c>
      <c r="K135" s="248">
        <f>'PV Semestre2'!AH134</f>
        <v>2</v>
      </c>
      <c r="L135" s="249">
        <f t="shared" si="3"/>
        <v>10.133277777777778</v>
      </c>
      <c r="M135" s="250">
        <f t="shared" si="4"/>
        <v>60</v>
      </c>
      <c r="N135" s="248" t="str">
        <f t="shared" si="5"/>
        <v>Année validée</v>
      </c>
    </row>
    <row r="136" spans="1:14" ht="13.5" customHeight="1">
      <c r="A136" s="239">
        <v>123</v>
      </c>
      <c r="B136" s="262" t="s">
        <v>340</v>
      </c>
      <c r="C136" s="263" t="s">
        <v>341</v>
      </c>
      <c r="D136" s="264" t="s">
        <v>342</v>
      </c>
      <c r="E136" s="251" t="s">
        <v>37</v>
      </c>
      <c r="F136" s="244">
        <f>'PV Semestre1'!AJ135</f>
        <v>10.004666666666667</v>
      </c>
      <c r="G136" s="245">
        <f>'PV Semestre1'!AK135</f>
        <v>30</v>
      </c>
      <c r="H136" s="246">
        <f>'PV Semestre1'!AN135</f>
        <v>2</v>
      </c>
      <c r="I136" s="244">
        <f>'PV Semestre2'!AF135</f>
        <v>9.9975000000000005</v>
      </c>
      <c r="J136" s="247">
        <f>'PV Semestre2'!AG135</f>
        <v>30</v>
      </c>
      <c r="K136" s="248">
        <f>'PV Semestre2'!AH135</f>
        <v>2</v>
      </c>
      <c r="L136" s="249">
        <f t="shared" si="3"/>
        <v>10.001083333333334</v>
      </c>
      <c r="M136" s="250">
        <f t="shared" si="4"/>
        <v>60</v>
      </c>
      <c r="N136" s="248" t="str">
        <f t="shared" si="5"/>
        <v>Année validée</v>
      </c>
    </row>
    <row r="137" spans="1:14" ht="13.5" customHeight="1">
      <c r="A137" s="239">
        <v>124</v>
      </c>
      <c r="B137" s="240">
        <v>123006119</v>
      </c>
      <c r="C137" s="241" t="s">
        <v>343</v>
      </c>
      <c r="D137" s="242" t="s">
        <v>82</v>
      </c>
      <c r="E137" s="252" t="s">
        <v>41</v>
      </c>
      <c r="F137" s="244">
        <f>'PV Semestre1'!AJ136</f>
        <v>9.9960000000000004</v>
      </c>
      <c r="G137" s="245">
        <f>'PV Semestre1'!AK136</f>
        <v>30</v>
      </c>
      <c r="H137" s="246">
        <f>'PV Semestre1'!AN136</f>
        <v>2</v>
      </c>
      <c r="I137" s="244">
        <f>'PV Semestre2'!AF136</f>
        <v>10.003000000000002</v>
      </c>
      <c r="J137" s="247">
        <f>'PV Semestre2'!AG136</f>
        <v>30</v>
      </c>
      <c r="K137" s="248">
        <f>'PV Semestre2'!AH136</f>
        <v>2</v>
      </c>
      <c r="L137" s="249">
        <f t="shared" si="3"/>
        <v>9.9995000000000012</v>
      </c>
      <c r="M137" s="250">
        <f t="shared" si="4"/>
        <v>60</v>
      </c>
      <c r="N137" s="248" t="str">
        <f t="shared" si="5"/>
        <v>Année validée</v>
      </c>
    </row>
    <row r="138" spans="1:14" ht="13.5" customHeight="1">
      <c r="A138" s="239">
        <v>125</v>
      </c>
      <c r="B138" s="258">
        <v>123004306</v>
      </c>
      <c r="C138" s="241" t="s">
        <v>344</v>
      </c>
      <c r="D138" s="242" t="s">
        <v>159</v>
      </c>
      <c r="E138" s="252" t="s">
        <v>41</v>
      </c>
      <c r="F138" s="244">
        <f>'PV Semestre1'!AJ137</f>
        <v>8.5597222222222236</v>
      </c>
      <c r="G138" s="245">
        <f>'PV Semestre1'!AK137</f>
        <v>19</v>
      </c>
      <c r="H138" s="246">
        <f>'PV Semestre1'!AN137</f>
        <v>1</v>
      </c>
      <c r="I138" s="244">
        <f>'PV Semestre2'!AF137</f>
        <v>6.5021111111111107</v>
      </c>
      <c r="J138" s="247">
        <f>'PV Semestre2'!AG137</f>
        <v>11</v>
      </c>
      <c r="K138" s="248">
        <f>'PV Semestre2'!AH137</f>
        <v>1</v>
      </c>
      <c r="L138" s="249">
        <f t="shared" si="3"/>
        <v>7.5309166666666671</v>
      </c>
      <c r="M138" s="250">
        <f t="shared" si="4"/>
        <v>30</v>
      </c>
      <c r="N138" s="248" t="str">
        <f t="shared" si="5"/>
        <v>Ajourné ( e )</v>
      </c>
    </row>
    <row r="139" spans="1:14" ht="13.5" customHeight="1">
      <c r="A139" s="239">
        <v>126</v>
      </c>
      <c r="B139" s="240" t="s">
        <v>345</v>
      </c>
      <c r="C139" s="241" t="s">
        <v>346</v>
      </c>
      <c r="D139" s="242" t="s">
        <v>167</v>
      </c>
      <c r="E139" s="252" t="s">
        <v>41</v>
      </c>
      <c r="F139" s="244">
        <f>'PV Semestre1'!AJ138</f>
        <v>10.284333333333334</v>
      </c>
      <c r="G139" s="245">
        <f>'PV Semestre1'!AK138</f>
        <v>30</v>
      </c>
      <c r="H139" s="246">
        <f>'PV Semestre1'!AN138</f>
        <v>2</v>
      </c>
      <c r="I139" s="244">
        <f>'PV Semestre2'!AF138</f>
        <v>9.7174999999999994</v>
      </c>
      <c r="J139" s="247">
        <f>'PV Semestre2'!AG138</f>
        <v>18</v>
      </c>
      <c r="K139" s="248">
        <f>'PV Semestre2'!AH138</f>
        <v>2</v>
      </c>
      <c r="L139" s="249">
        <f t="shared" si="3"/>
        <v>10.000916666666667</v>
      </c>
      <c r="M139" s="250">
        <f t="shared" si="4"/>
        <v>60</v>
      </c>
      <c r="N139" s="248" t="str">
        <f t="shared" si="5"/>
        <v>Année validée</v>
      </c>
    </row>
    <row r="140" spans="1:14" ht="13.5" customHeight="1">
      <c r="A140" s="239">
        <v>127</v>
      </c>
      <c r="B140" s="262" t="s">
        <v>347</v>
      </c>
      <c r="C140" s="263" t="s">
        <v>348</v>
      </c>
      <c r="D140" s="264" t="s">
        <v>349</v>
      </c>
      <c r="E140" s="252" t="s">
        <v>160</v>
      </c>
      <c r="F140" s="244">
        <f>'PV Semestre1'!AJ139</f>
        <v>9.3674999999999997</v>
      </c>
      <c r="G140" s="245">
        <f>'PV Semestre1'!AK139</f>
        <v>12</v>
      </c>
      <c r="H140" s="246">
        <f>'PV Semestre1'!AN139</f>
        <v>2</v>
      </c>
      <c r="I140" s="244">
        <f>'PV Semestre2'!AF139</f>
        <v>10.634277777777777</v>
      </c>
      <c r="J140" s="247">
        <f>'PV Semestre2'!AG139</f>
        <v>30</v>
      </c>
      <c r="K140" s="248">
        <f>'PV Semestre2'!AH139</f>
        <v>1</v>
      </c>
      <c r="L140" s="249">
        <f t="shared" ref="L140:L173" si="6">AVERAGE(F140,I140)</f>
        <v>10.000888888888888</v>
      </c>
      <c r="M140" s="250">
        <f t="shared" ref="M140:M173" si="7">IF(L140&gt;=9.995,60,G140+J140)</f>
        <v>60</v>
      </c>
      <c r="N140" s="248" t="str">
        <f t="shared" ref="N140:N173" si="8">IF(M140=60,"Année validée","Ajourné ( e )")</f>
        <v>Année validée</v>
      </c>
    </row>
    <row r="141" spans="1:14" ht="13.5" customHeight="1">
      <c r="A141" s="239">
        <v>128</v>
      </c>
      <c r="B141" s="240" t="s">
        <v>350</v>
      </c>
      <c r="C141" s="241" t="s">
        <v>351</v>
      </c>
      <c r="D141" s="242" t="s">
        <v>352</v>
      </c>
      <c r="E141" s="252" t="s">
        <v>41</v>
      </c>
      <c r="F141" s="244">
        <f>'PV Semestre1'!AJ140</f>
        <v>10.191000000000001</v>
      </c>
      <c r="G141" s="245">
        <f>'PV Semestre1'!AK140</f>
        <v>30</v>
      </c>
      <c r="H141" s="246">
        <f>'PV Semestre1'!AN140</f>
        <v>2</v>
      </c>
      <c r="I141" s="244">
        <f>'PV Semestre2'!AF140</f>
        <v>9.801833333333331</v>
      </c>
      <c r="J141" s="247">
        <f>'PV Semestre2'!AG140</f>
        <v>24</v>
      </c>
      <c r="K141" s="248">
        <f>'PV Semestre2'!AH140</f>
        <v>2</v>
      </c>
      <c r="L141" s="249">
        <f t="shared" si="6"/>
        <v>9.996416666666665</v>
      </c>
      <c r="M141" s="250">
        <f t="shared" si="7"/>
        <v>60</v>
      </c>
      <c r="N141" s="248" t="str">
        <f t="shared" si="8"/>
        <v>Année validée</v>
      </c>
    </row>
    <row r="142" spans="1:14" ht="13.5" customHeight="1">
      <c r="A142" s="239">
        <v>129</v>
      </c>
      <c r="B142" s="258" t="s">
        <v>353</v>
      </c>
      <c r="C142" s="241" t="s">
        <v>354</v>
      </c>
      <c r="D142" s="242" t="s">
        <v>146</v>
      </c>
      <c r="E142" s="208" t="s">
        <v>64</v>
      </c>
      <c r="F142" s="244">
        <f>'PV Semestre1'!AJ141</f>
        <v>9.6779999999999333</v>
      </c>
      <c r="G142" s="245">
        <f>'PV Semestre1'!AK141</f>
        <v>24</v>
      </c>
      <c r="H142" s="246">
        <f>'PV Semestre1'!AN141</f>
        <v>2</v>
      </c>
      <c r="I142" s="244">
        <f>'PV Semestre2'!AF141</f>
        <v>10.322277777777778</v>
      </c>
      <c r="J142" s="247">
        <f>'PV Semestre2'!AG141</f>
        <v>30</v>
      </c>
      <c r="K142" s="248">
        <f>'PV Semestre2'!AH141</f>
        <v>2</v>
      </c>
      <c r="L142" s="249">
        <f t="shared" si="6"/>
        <v>10.000138888888856</v>
      </c>
      <c r="M142" s="250">
        <f t="shared" si="7"/>
        <v>60</v>
      </c>
      <c r="N142" s="248" t="str">
        <f t="shared" si="8"/>
        <v>Année validée</v>
      </c>
    </row>
    <row r="143" spans="1:14" ht="13.5" customHeight="1">
      <c r="A143" s="239">
        <v>130</v>
      </c>
      <c r="B143" s="240" t="s">
        <v>355</v>
      </c>
      <c r="C143" s="241" t="s">
        <v>356</v>
      </c>
      <c r="D143" s="242" t="s">
        <v>357</v>
      </c>
      <c r="E143" s="252" t="s">
        <v>80</v>
      </c>
      <c r="F143" s="244">
        <f>'PV Semestre1'!AJ142</f>
        <v>7.6423333333333341</v>
      </c>
      <c r="G143" s="245">
        <f>'PV Semestre1'!AK142</f>
        <v>16</v>
      </c>
      <c r="H143" s="246">
        <f>'PV Semestre1'!AN142</f>
        <v>1</v>
      </c>
      <c r="I143" s="244">
        <f>'PV Semestre2'!AF142</f>
        <v>9.2315000000000005</v>
      </c>
      <c r="J143" s="247">
        <f>'PV Semestre2'!AG142</f>
        <v>18</v>
      </c>
      <c r="K143" s="248">
        <f>'PV Semestre2'!AH142</f>
        <v>1</v>
      </c>
      <c r="L143" s="249">
        <f t="shared" si="6"/>
        <v>8.4369166666666668</v>
      </c>
      <c r="M143" s="250">
        <f t="shared" si="7"/>
        <v>34</v>
      </c>
      <c r="N143" s="248" t="str">
        <f t="shared" si="8"/>
        <v>Ajourné ( e )</v>
      </c>
    </row>
    <row r="144" spans="1:14" ht="13.5" customHeight="1">
      <c r="A144" s="239">
        <v>131</v>
      </c>
      <c r="B144" s="258">
        <v>123007577</v>
      </c>
      <c r="C144" s="241" t="s">
        <v>358</v>
      </c>
      <c r="D144" s="242" t="s">
        <v>359</v>
      </c>
      <c r="E144" s="252" t="s">
        <v>80</v>
      </c>
      <c r="F144" s="244">
        <f>'PV Semestre1'!AJ143</f>
        <v>7.6791333333333336</v>
      </c>
      <c r="G144" s="245">
        <f>'PV Semestre1'!AK143</f>
        <v>12</v>
      </c>
      <c r="H144" s="246">
        <f>'PV Semestre1'!AN143</f>
        <v>2</v>
      </c>
      <c r="I144" s="244">
        <f>'PV Semestre2'!AF143</f>
        <v>8.3699166666666667</v>
      </c>
      <c r="J144" s="247">
        <f>'PV Semestre2'!AG143</f>
        <v>18</v>
      </c>
      <c r="K144" s="248">
        <f>'PV Semestre2'!AH143</f>
        <v>1</v>
      </c>
      <c r="L144" s="249">
        <f t="shared" si="6"/>
        <v>8.0245250000000006</v>
      </c>
      <c r="M144" s="250">
        <f t="shared" si="7"/>
        <v>30</v>
      </c>
      <c r="N144" s="248" t="str">
        <f t="shared" si="8"/>
        <v>Ajourné ( e )</v>
      </c>
    </row>
    <row r="145" spans="1:14" ht="13.5" customHeight="1">
      <c r="A145" s="239">
        <v>132</v>
      </c>
      <c r="B145" s="240">
        <v>123005157</v>
      </c>
      <c r="C145" s="241" t="s">
        <v>360</v>
      </c>
      <c r="D145" s="242" t="s">
        <v>361</v>
      </c>
      <c r="E145" s="251" t="s">
        <v>37</v>
      </c>
      <c r="F145" s="244">
        <f>'PV Semestre1'!AJ144</f>
        <v>9.6166666666666671</v>
      </c>
      <c r="G145" s="245">
        <f>'PV Semestre1'!AK144</f>
        <v>18</v>
      </c>
      <c r="H145" s="246">
        <f>'PV Semestre1'!AN144</f>
        <v>2</v>
      </c>
      <c r="I145" s="244">
        <f>'PV Semestre2'!AF144</f>
        <v>10.377305555555557</v>
      </c>
      <c r="J145" s="247">
        <f>'PV Semestre2'!AG144</f>
        <v>30</v>
      </c>
      <c r="K145" s="248">
        <f>'PV Semestre2'!AH144</f>
        <v>1</v>
      </c>
      <c r="L145" s="249">
        <f t="shared" si="6"/>
        <v>9.9969861111111129</v>
      </c>
      <c r="M145" s="250">
        <f t="shared" si="7"/>
        <v>60</v>
      </c>
      <c r="N145" s="248" t="str">
        <f t="shared" si="8"/>
        <v>Année validée</v>
      </c>
    </row>
    <row r="146" spans="1:14" ht="13.5" customHeight="1">
      <c r="A146" s="239">
        <v>133</v>
      </c>
      <c r="B146" s="271" t="s">
        <v>362</v>
      </c>
      <c r="C146" s="272" t="s">
        <v>363</v>
      </c>
      <c r="D146" s="273" t="s">
        <v>84</v>
      </c>
      <c r="E146" s="265" t="s">
        <v>143</v>
      </c>
      <c r="F146" s="244">
        <f>'PV Semestre1'!AJ145</f>
        <v>6.1333333333333337</v>
      </c>
      <c r="G146" s="245">
        <f>'PV Semestre1'!AK145</f>
        <v>12</v>
      </c>
      <c r="H146" s="246">
        <f>'PV Semestre1'!AN145</f>
        <v>1</v>
      </c>
      <c r="I146" s="244">
        <f>'PV Semestre2'!AF145</f>
        <v>7.3875000000000002</v>
      </c>
      <c r="J146" s="247">
        <f>'PV Semestre2'!AG145</f>
        <v>18</v>
      </c>
      <c r="K146" s="248">
        <f>'PV Semestre2'!AH145</f>
        <v>1</v>
      </c>
      <c r="L146" s="249">
        <f t="shared" si="6"/>
        <v>6.760416666666667</v>
      </c>
      <c r="M146" s="250">
        <f t="shared" si="7"/>
        <v>30</v>
      </c>
      <c r="N146" s="248" t="str">
        <f t="shared" si="8"/>
        <v>Ajourné ( e )</v>
      </c>
    </row>
    <row r="147" spans="1:14" ht="13.5" customHeight="1">
      <c r="A147" s="239">
        <v>134</v>
      </c>
      <c r="B147" s="258">
        <v>123004080</v>
      </c>
      <c r="C147" s="241" t="s">
        <v>364</v>
      </c>
      <c r="D147" s="242" t="s">
        <v>365</v>
      </c>
      <c r="E147" s="253" t="s">
        <v>46</v>
      </c>
      <c r="F147" s="244">
        <f>'PV Semestre1'!AJ146</f>
        <v>9.1813333333333329</v>
      </c>
      <c r="G147" s="245">
        <f>'PV Semestre1'!AK146</f>
        <v>18</v>
      </c>
      <c r="H147" s="246">
        <f>'PV Semestre1'!AN146</f>
        <v>1</v>
      </c>
      <c r="I147" s="244">
        <f>'PV Semestre2'!AF146</f>
        <v>7.1004999999999994</v>
      </c>
      <c r="J147" s="247">
        <f>'PV Semestre2'!AG146</f>
        <v>18</v>
      </c>
      <c r="K147" s="248">
        <f>'PV Semestre2'!AH146</f>
        <v>1</v>
      </c>
      <c r="L147" s="249">
        <f t="shared" si="6"/>
        <v>8.1409166666666657</v>
      </c>
      <c r="M147" s="250">
        <f t="shared" si="7"/>
        <v>36</v>
      </c>
      <c r="N147" s="248" t="str">
        <f t="shared" si="8"/>
        <v>Ajourné ( e )</v>
      </c>
    </row>
    <row r="148" spans="1:14" ht="13.5" customHeight="1">
      <c r="A148" s="239">
        <v>135</v>
      </c>
      <c r="B148" s="240">
        <v>123009958</v>
      </c>
      <c r="C148" s="241" t="s">
        <v>366</v>
      </c>
      <c r="D148" s="242" t="s">
        <v>367</v>
      </c>
      <c r="E148" s="252" t="s">
        <v>41</v>
      </c>
      <c r="F148" s="244">
        <f>'PV Semestre1'!AJ147</f>
        <v>7.8596666666666666</v>
      </c>
      <c r="G148" s="245">
        <f>'PV Semestre1'!AK147</f>
        <v>12</v>
      </c>
      <c r="H148" s="246">
        <f>'PV Semestre1'!AN147</f>
        <v>2</v>
      </c>
      <c r="I148" s="244">
        <f>'PV Semestre2'!AF147</f>
        <v>8.456722222222222</v>
      </c>
      <c r="J148" s="247">
        <f>'PV Semestre2'!AG147</f>
        <v>18</v>
      </c>
      <c r="K148" s="248">
        <f>'PV Semestre2'!AH147</f>
        <v>2</v>
      </c>
      <c r="L148" s="249">
        <f t="shared" si="6"/>
        <v>8.1581944444444439</v>
      </c>
      <c r="M148" s="250">
        <f t="shared" si="7"/>
        <v>30</v>
      </c>
      <c r="N148" s="248" t="str">
        <f t="shared" si="8"/>
        <v>Ajourné ( e )</v>
      </c>
    </row>
    <row r="149" spans="1:14" ht="13.5" customHeight="1">
      <c r="A149" s="239">
        <v>136</v>
      </c>
      <c r="B149" s="240">
        <v>123014918</v>
      </c>
      <c r="C149" s="241" t="s">
        <v>368</v>
      </c>
      <c r="D149" s="242" t="s">
        <v>129</v>
      </c>
      <c r="E149" s="251" t="s">
        <v>37</v>
      </c>
      <c r="F149" s="244">
        <f>'PV Semestre1'!AJ148</f>
        <v>9.9991111111111124</v>
      </c>
      <c r="G149" s="245">
        <f>'PV Semestre1'!AK148</f>
        <v>30</v>
      </c>
      <c r="H149" s="246">
        <f>'PV Semestre1'!AN148</f>
        <v>2</v>
      </c>
      <c r="I149" s="244">
        <f>'PV Semestre2'!AF148</f>
        <v>10.000166666666667</v>
      </c>
      <c r="J149" s="247">
        <f>'PV Semestre2'!AG148</f>
        <v>30</v>
      </c>
      <c r="K149" s="248">
        <f>'PV Semestre2'!AH148</f>
        <v>2</v>
      </c>
      <c r="L149" s="249">
        <f t="shared" si="6"/>
        <v>9.9996388888888887</v>
      </c>
      <c r="M149" s="250">
        <f t="shared" si="7"/>
        <v>60</v>
      </c>
      <c r="N149" s="248" t="str">
        <f t="shared" si="8"/>
        <v>Année validée</v>
      </c>
    </row>
    <row r="150" spans="1:14" ht="13.5" customHeight="1">
      <c r="A150" s="239">
        <v>137</v>
      </c>
      <c r="B150" s="240" t="s">
        <v>369</v>
      </c>
      <c r="C150" s="241" t="s">
        <v>370</v>
      </c>
      <c r="D150" s="242" t="s">
        <v>371</v>
      </c>
      <c r="E150" s="208" t="s">
        <v>60</v>
      </c>
      <c r="F150" s="244">
        <f>'PV Semestre1'!AJ149</f>
        <v>11.049666666666667</v>
      </c>
      <c r="G150" s="245">
        <f>'PV Semestre1'!AK149</f>
        <v>30</v>
      </c>
      <c r="H150" s="246">
        <f>'PV Semestre1'!AN149</f>
        <v>2</v>
      </c>
      <c r="I150" s="244">
        <f>'PV Semestre2'!AF149</f>
        <v>8.9437499999999996</v>
      </c>
      <c r="J150" s="247">
        <f>'PV Semestre2'!AG149</f>
        <v>18</v>
      </c>
      <c r="K150" s="248">
        <f>'PV Semestre2'!AH149</f>
        <v>1</v>
      </c>
      <c r="L150" s="249">
        <f t="shared" si="6"/>
        <v>9.9967083333333342</v>
      </c>
      <c r="M150" s="250">
        <f t="shared" si="7"/>
        <v>60</v>
      </c>
      <c r="N150" s="248" t="str">
        <f t="shared" si="8"/>
        <v>Année validée</v>
      </c>
    </row>
    <row r="151" spans="1:14" ht="13.5" customHeight="1">
      <c r="A151" s="239">
        <v>138</v>
      </c>
      <c r="B151" s="262" t="s">
        <v>372</v>
      </c>
      <c r="C151" s="263" t="s">
        <v>373</v>
      </c>
      <c r="D151" s="264" t="s">
        <v>374</v>
      </c>
      <c r="E151" s="243" t="s">
        <v>33</v>
      </c>
      <c r="F151" s="244">
        <f>'PV Semestre1'!AJ150</f>
        <v>7.2413333333333334</v>
      </c>
      <c r="G151" s="245">
        <f>'PV Semestre1'!AK150</f>
        <v>18</v>
      </c>
      <c r="H151" s="246">
        <f>'PV Semestre1'!AN150</f>
        <v>1</v>
      </c>
      <c r="I151" s="244">
        <f>'PV Semestre2'!AF150</f>
        <v>6.6606666666666667</v>
      </c>
      <c r="J151" s="247">
        <f>'PV Semestre2'!AG150</f>
        <v>16</v>
      </c>
      <c r="K151" s="248">
        <f>'PV Semestre2'!AH150</f>
        <v>1</v>
      </c>
      <c r="L151" s="249">
        <f t="shared" si="6"/>
        <v>6.9510000000000005</v>
      </c>
      <c r="M151" s="250">
        <f t="shared" si="7"/>
        <v>34</v>
      </c>
      <c r="N151" s="248" t="str">
        <f t="shared" si="8"/>
        <v>Ajourné ( e )</v>
      </c>
    </row>
    <row r="152" spans="1:14" ht="13.5" customHeight="1">
      <c r="A152" s="239">
        <v>139</v>
      </c>
      <c r="B152" s="262" t="s">
        <v>375</v>
      </c>
      <c r="C152" s="263" t="s">
        <v>376</v>
      </c>
      <c r="D152" s="264" t="s">
        <v>377</v>
      </c>
      <c r="E152" s="253" t="s">
        <v>46</v>
      </c>
      <c r="F152" s="244">
        <f>'PV Semestre1'!AJ151</f>
        <v>8.9803333333333324</v>
      </c>
      <c r="G152" s="245">
        <f>'PV Semestre1'!AK151</f>
        <v>18</v>
      </c>
      <c r="H152" s="246">
        <f>'PV Semestre1'!AN151</f>
        <v>1</v>
      </c>
      <c r="I152" s="244">
        <f>'PV Semestre2'!AF151</f>
        <v>8.4731666666666658</v>
      </c>
      <c r="J152" s="247">
        <f>'PV Semestre2'!AG151</f>
        <v>12</v>
      </c>
      <c r="K152" s="248">
        <f>'PV Semestre2'!AH151</f>
        <v>1</v>
      </c>
      <c r="L152" s="249">
        <f t="shared" si="6"/>
        <v>8.7267499999999991</v>
      </c>
      <c r="M152" s="250">
        <f t="shared" si="7"/>
        <v>30</v>
      </c>
      <c r="N152" s="248" t="str">
        <f t="shared" si="8"/>
        <v>Ajourné ( e )</v>
      </c>
    </row>
    <row r="153" spans="1:14" ht="13.5" customHeight="1">
      <c r="A153" s="239">
        <v>140</v>
      </c>
      <c r="B153" s="240" t="s">
        <v>378</v>
      </c>
      <c r="C153" s="241" t="s">
        <v>379</v>
      </c>
      <c r="D153" s="242" t="s">
        <v>380</v>
      </c>
      <c r="E153" s="252" t="s">
        <v>41</v>
      </c>
      <c r="F153" s="244">
        <f>'PV Semestre1'!AJ152</f>
        <v>9.9956666666666667</v>
      </c>
      <c r="G153" s="245">
        <f>'PV Semestre1'!AK152</f>
        <v>30</v>
      </c>
      <c r="H153" s="246">
        <f>'PV Semestre1'!AN152</f>
        <v>2</v>
      </c>
      <c r="I153" s="244">
        <f>'PV Semestre2'!AF152</f>
        <v>9.9996666666666663</v>
      </c>
      <c r="J153" s="247">
        <f>'PV Semestre2'!AG152</f>
        <v>30</v>
      </c>
      <c r="K153" s="248">
        <f>'PV Semestre2'!AH152</f>
        <v>2</v>
      </c>
      <c r="L153" s="249">
        <f t="shared" si="6"/>
        <v>9.9976666666666674</v>
      </c>
      <c r="M153" s="250">
        <f t="shared" si="7"/>
        <v>60</v>
      </c>
      <c r="N153" s="248" t="str">
        <f t="shared" si="8"/>
        <v>Année validée</v>
      </c>
    </row>
    <row r="154" spans="1:14" ht="13.5" customHeight="1">
      <c r="A154" s="239">
        <v>141</v>
      </c>
      <c r="B154" s="240" t="s">
        <v>381</v>
      </c>
      <c r="C154" s="241" t="s">
        <v>382</v>
      </c>
      <c r="D154" s="242" t="s">
        <v>383</v>
      </c>
      <c r="E154" s="252" t="s">
        <v>41</v>
      </c>
      <c r="F154" s="244">
        <f>'PV Semestre1'!AJ153</f>
        <v>10.572888888888889</v>
      </c>
      <c r="G154" s="245">
        <f>'PV Semestre1'!AK153</f>
        <v>30</v>
      </c>
      <c r="H154" s="246">
        <f>'PV Semestre1'!AN153</f>
        <v>2</v>
      </c>
      <c r="I154" s="244">
        <f>'PV Semestre2'!AF153</f>
        <v>9.4253888888888877</v>
      </c>
      <c r="J154" s="247">
        <f>'PV Semestre2'!AG153</f>
        <v>24</v>
      </c>
      <c r="K154" s="248">
        <f>'PV Semestre2'!AH153</f>
        <v>2</v>
      </c>
      <c r="L154" s="249">
        <f t="shared" si="6"/>
        <v>9.9991388888888881</v>
      </c>
      <c r="M154" s="250">
        <f t="shared" si="7"/>
        <v>60</v>
      </c>
      <c r="N154" s="248" t="str">
        <f t="shared" si="8"/>
        <v>Année validée</v>
      </c>
    </row>
    <row r="155" spans="1:14" ht="13.5" customHeight="1">
      <c r="A155" s="239">
        <v>142</v>
      </c>
      <c r="B155" s="258">
        <v>123011248</v>
      </c>
      <c r="C155" s="241" t="s">
        <v>437</v>
      </c>
      <c r="D155" s="242" t="s">
        <v>79</v>
      </c>
      <c r="E155" s="277" t="s">
        <v>68</v>
      </c>
      <c r="F155" s="244">
        <f>'PV Semestre1'!AJ154</f>
        <v>10.543000000000001</v>
      </c>
      <c r="G155" s="245">
        <f>'PV Semestre1'!AK154</f>
        <v>30</v>
      </c>
      <c r="H155" s="246">
        <f>'PV Semestre1'!AN154</f>
        <v>2</v>
      </c>
      <c r="I155" s="244">
        <f>'PV Semestre2'!AF154</f>
        <v>9.4633333333333347</v>
      </c>
      <c r="J155" s="247">
        <f>'PV Semestre2'!AG154</f>
        <v>24</v>
      </c>
      <c r="K155" s="248">
        <f>'PV Semestre2'!AH154</f>
        <v>2</v>
      </c>
      <c r="L155" s="249">
        <f t="shared" si="6"/>
        <v>10.003166666666669</v>
      </c>
      <c r="M155" s="250">
        <f t="shared" si="7"/>
        <v>60</v>
      </c>
      <c r="N155" s="248" t="str">
        <f t="shared" si="8"/>
        <v>Année validée</v>
      </c>
    </row>
    <row r="156" spans="1:14" ht="13.5" customHeight="1">
      <c r="A156" s="239">
        <v>143</v>
      </c>
      <c r="B156" s="258">
        <v>123011904</v>
      </c>
      <c r="C156" s="241" t="s">
        <v>384</v>
      </c>
      <c r="D156" s="242" t="s">
        <v>385</v>
      </c>
      <c r="E156" s="243" t="s">
        <v>33</v>
      </c>
      <c r="F156" s="244">
        <f>'PV Semestre1'!AJ155</f>
        <v>8.4916666666666671</v>
      </c>
      <c r="G156" s="245">
        <f>'PV Semestre1'!AK155</f>
        <v>18</v>
      </c>
      <c r="H156" s="246">
        <f>'PV Semestre1'!AN155</f>
        <v>1</v>
      </c>
      <c r="I156" s="244">
        <f>'PV Semestre2'!AF155</f>
        <v>11.506166666666665</v>
      </c>
      <c r="J156" s="247">
        <f>'PV Semestre2'!AG155</f>
        <v>30</v>
      </c>
      <c r="K156" s="248">
        <f>'PV Semestre2'!AH155</f>
        <v>2</v>
      </c>
      <c r="L156" s="249">
        <f t="shared" si="6"/>
        <v>9.9989166666666662</v>
      </c>
      <c r="M156" s="250">
        <f t="shared" si="7"/>
        <v>60</v>
      </c>
      <c r="N156" s="248" t="str">
        <f t="shared" si="8"/>
        <v>Année validée</v>
      </c>
    </row>
    <row r="157" spans="1:14" ht="13.5" customHeight="1">
      <c r="A157" s="239">
        <v>144</v>
      </c>
      <c r="B157" s="240" t="s">
        <v>386</v>
      </c>
      <c r="C157" s="241" t="s">
        <v>387</v>
      </c>
      <c r="D157" s="242" t="s">
        <v>43</v>
      </c>
      <c r="E157" s="252" t="s">
        <v>41</v>
      </c>
      <c r="F157" s="244">
        <f>'PV Semestre1'!AJ156</f>
        <v>10.118333333333334</v>
      </c>
      <c r="G157" s="245">
        <f>'PV Semestre1'!AK156</f>
        <v>30</v>
      </c>
      <c r="H157" s="246">
        <f>'PV Semestre1'!AN156</f>
        <v>2</v>
      </c>
      <c r="I157" s="244">
        <f>'PV Semestre2'!AF156</f>
        <v>9.8900833333333331</v>
      </c>
      <c r="J157" s="247">
        <f>'PV Semestre2'!AG156</f>
        <v>18</v>
      </c>
      <c r="K157" s="248">
        <f>'PV Semestre2'!AH156</f>
        <v>1</v>
      </c>
      <c r="L157" s="249">
        <f t="shared" si="6"/>
        <v>10.004208333333334</v>
      </c>
      <c r="M157" s="250">
        <f t="shared" si="7"/>
        <v>60</v>
      </c>
      <c r="N157" s="248" t="str">
        <f t="shared" si="8"/>
        <v>Année validée</v>
      </c>
    </row>
    <row r="158" spans="1:14" ht="13.5" customHeight="1">
      <c r="A158" s="239">
        <v>145</v>
      </c>
      <c r="B158" s="240" t="s">
        <v>388</v>
      </c>
      <c r="C158" s="241" t="s">
        <v>389</v>
      </c>
      <c r="D158" s="242" t="s">
        <v>390</v>
      </c>
      <c r="E158" s="243" t="s">
        <v>33</v>
      </c>
      <c r="F158" s="244">
        <f>'PV Semestre1'!AJ157</f>
        <v>9.8003333333333327</v>
      </c>
      <c r="G158" s="245">
        <f>'PV Semestre1'!AK157</f>
        <v>27</v>
      </c>
      <c r="H158" s="246">
        <f>'PV Semestre1'!AN157</f>
        <v>1</v>
      </c>
      <c r="I158" s="244">
        <f>'PV Semestre2'!AF157</f>
        <v>8.9958333333333336</v>
      </c>
      <c r="J158" s="247">
        <f>'PV Semestre2'!AG157</f>
        <v>15</v>
      </c>
      <c r="K158" s="248">
        <f>'PV Semestre2'!AH157</f>
        <v>1</v>
      </c>
      <c r="L158" s="249">
        <f t="shared" si="6"/>
        <v>9.3980833333333322</v>
      </c>
      <c r="M158" s="250">
        <f t="shared" si="7"/>
        <v>42</v>
      </c>
      <c r="N158" s="248" t="str">
        <f t="shared" si="8"/>
        <v>Ajourné ( e )</v>
      </c>
    </row>
    <row r="159" spans="1:14" ht="13.5" customHeight="1">
      <c r="A159" s="239">
        <v>146</v>
      </c>
      <c r="B159" s="240">
        <v>123004078</v>
      </c>
      <c r="C159" s="241" t="s">
        <v>391</v>
      </c>
      <c r="D159" s="242" t="s">
        <v>392</v>
      </c>
      <c r="E159" s="243" t="s">
        <v>240</v>
      </c>
      <c r="F159" s="244">
        <f>'PV Semestre1'!AJ158</f>
        <v>10.033111111111111</v>
      </c>
      <c r="G159" s="245">
        <f>'PV Semestre1'!AK158</f>
        <v>30</v>
      </c>
      <c r="H159" s="246">
        <f>'PV Semestre1'!AN158</f>
        <v>1</v>
      </c>
      <c r="I159" s="244">
        <f>'PV Semestre2'!AF158</f>
        <v>7.5553055555555568</v>
      </c>
      <c r="J159" s="247">
        <f>'PV Semestre2'!AG158</f>
        <v>12</v>
      </c>
      <c r="K159" s="248">
        <f>'PV Semestre2'!AH158</f>
        <v>1</v>
      </c>
      <c r="L159" s="249">
        <f t="shared" si="6"/>
        <v>8.7942083333333336</v>
      </c>
      <c r="M159" s="250">
        <f t="shared" si="7"/>
        <v>42</v>
      </c>
      <c r="N159" s="248" t="str">
        <f t="shared" si="8"/>
        <v>Ajourné ( e )</v>
      </c>
    </row>
    <row r="160" spans="1:14" ht="13.5" customHeight="1">
      <c r="A160" s="239">
        <v>147</v>
      </c>
      <c r="B160" s="258" t="s">
        <v>393</v>
      </c>
      <c r="C160" s="241" t="s">
        <v>394</v>
      </c>
      <c r="D160" s="242" t="s">
        <v>395</v>
      </c>
      <c r="E160" s="252" t="s">
        <v>80</v>
      </c>
      <c r="F160" s="244">
        <f>'PV Semestre1'!AJ159</f>
        <v>8.42</v>
      </c>
      <c r="G160" s="245">
        <f>'PV Semestre1'!AK159</f>
        <v>12</v>
      </c>
      <c r="H160" s="246">
        <f>'PV Semestre1'!AN159</f>
        <v>1</v>
      </c>
      <c r="I160" s="244">
        <f>'PV Semestre2'!AF159</f>
        <v>8.7955000000000005</v>
      </c>
      <c r="J160" s="247">
        <f>'PV Semestre2'!AG159</f>
        <v>18</v>
      </c>
      <c r="K160" s="248">
        <f>'PV Semestre2'!AH159</f>
        <v>1</v>
      </c>
      <c r="L160" s="249">
        <f t="shared" si="6"/>
        <v>8.6077499999999993</v>
      </c>
      <c r="M160" s="250">
        <f t="shared" si="7"/>
        <v>30</v>
      </c>
      <c r="N160" s="248" t="str">
        <f t="shared" si="8"/>
        <v>Ajourné ( e )</v>
      </c>
    </row>
    <row r="161" spans="1:14" ht="13.5" customHeight="1">
      <c r="A161" s="239">
        <v>148</v>
      </c>
      <c r="B161" s="278" t="s">
        <v>440</v>
      </c>
      <c r="C161" s="279" t="s">
        <v>441</v>
      </c>
      <c r="D161" s="279" t="s">
        <v>123</v>
      </c>
      <c r="E161" s="280" t="s">
        <v>442</v>
      </c>
      <c r="F161" s="244">
        <f>'PV Semestre1'!AJ160</f>
        <v>9.195333333333334</v>
      </c>
      <c r="G161" s="245">
        <f>'PV Semestre1'!AK160</f>
        <v>18</v>
      </c>
      <c r="H161" s="246">
        <f>'PV Semestre1'!AN160</f>
        <v>2</v>
      </c>
      <c r="I161" s="244">
        <f>'PV Semestre2'!AF160</f>
        <v>7.6349999999999998</v>
      </c>
      <c r="J161" s="247">
        <f>'PV Semestre2'!AG160</f>
        <v>12</v>
      </c>
      <c r="K161" s="248">
        <f>'PV Semestre2'!AH160</f>
        <v>1</v>
      </c>
      <c r="L161" s="249">
        <f t="shared" si="6"/>
        <v>8.4151666666666678</v>
      </c>
      <c r="M161" s="250">
        <f t="shared" si="7"/>
        <v>30</v>
      </c>
      <c r="N161" s="248" t="str">
        <f t="shared" si="8"/>
        <v>Ajourné ( e )</v>
      </c>
    </row>
    <row r="162" spans="1:14" ht="13.5" customHeight="1">
      <c r="A162" s="239">
        <v>149</v>
      </c>
      <c r="B162" s="258">
        <v>123003001</v>
      </c>
      <c r="C162" s="241" t="s">
        <v>396</v>
      </c>
      <c r="D162" s="242" t="s">
        <v>32</v>
      </c>
      <c r="E162" s="252" t="s">
        <v>160</v>
      </c>
      <c r="F162" s="244">
        <f>'PV Semestre1'!AJ161</f>
        <v>9.9833333333333325</v>
      </c>
      <c r="G162" s="245">
        <f>'PV Semestre1'!AK161</f>
        <v>24</v>
      </c>
      <c r="H162" s="246">
        <f>'PV Semestre1'!AN161</f>
        <v>2</v>
      </c>
      <c r="I162" s="244">
        <f>'PV Semestre2'!AF161</f>
        <v>10.032861111111112</v>
      </c>
      <c r="J162" s="247">
        <f>'PV Semestre2'!AG161</f>
        <v>30</v>
      </c>
      <c r="K162" s="248">
        <f>'PV Semestre2'!AH161</f>
        <v>1</v>
      </c>
      <c r="L162" s="249">
        <f t="shared" si="6"/>
        <v>10.008097222222222</v>
      </c>
      <c r="M162" s="250">
        <f t="shared" si="7"/>
        <v>60</v>
      </c>
      <c r="N162" s="248" t="str">
        <f t="shared" si="8"/>
        <v>Année validée</v>
      </c>
    </row>
    <row r="163" spans="1:14" ht="13.5" customHeight="1">
      <c r="A163" s="239">
        <v>150</v>
      </c>
      <c r="B163" s="262" t="s">
        <v>397</v>
      </c>
      <c r="C163" s="263" t="s">
        <v>398</v>
      </c>
      <c r="D163" s="264" t="s">
        <v>257</v>
      </c>
      <c r="E163" s="243" t="s">
        <v>33</v>
      </c>
      <c r="F163" s="244">
        <f>'PV Semestre1'!AJ162</f>
        <v>9.541500000000001</v>
      </c>
      <c r="G163" s="245">
        <f>'PV Semestre1'!AK162</f>
        <v>18</v>
      </c>
      <c r="H163" s="246">
        <f>'PV Semestre1'!AN162</f>
        <v>2</v>
      </c>
      <c r="I163" s="244">
        <f>'PV Semestre2'!AF162</f>
        <v>10.461111111111112</v>
      </c>
      <c r="J163" s="247">
        <f>'PV Semestre2'!AG162</f>
        <v>30</v>
      </c>
      <c r="K163" s="248">
        <f>'PV Semestre2'!AH162</f>
        <v>2</v>
      </c>
      <c r="L163" s="249">
        <f t="shared" si="6"/>
        <v>10.001305555555557</v>
      </c>
      <c r="M163" s="250">
        <f t="shared" si="7"/>
        <v>60</v>
      </c>
      <c r="N163" s="248" t="str">
        <f t="shared" si="8"/>
        <v>Année validée</v>
      </c>
    </row>
    <row r="164" spans="1:14" ht="13.5" customHeight="1">
      <c r="A164" s="239">
        <v>151</v>
      </c>
      <c r="B164" s="258">
        <v>123011211</v>
      </c>
      <c r="C164" s="241" t="s">
        <v>399</v>
      </c>
      <c r="D164" s="242" t="s">
        <v>400</v>
      </c>
      <c r="E164" s="281" t="s">
        <v>143</v>
      </c>
      <c r="F164" s="244">
        <f>'PV Semestre1'!AJ163</f>
        <v>10.003888888888889</v>
      </c>
      <c r="G164" s="245">
        <f>'PV Semestre1'!AK163</f>
        <v>30</v>
      </c>
      <c r="H164" s="246">
        <f>'PV Semestre1'!AN163</f>
        <v>2</v>
      </c>
      <c r="I164" s="244">
        <f>'PV Semestre2'!AF163</f>
        <v>9.9978333333333307</v>
      </c>
      <c r="J164" s="247">
        <f>'PV Semestre2'!AG163</f>
        <v>30</v>
      </c>
      <c r="K164" s="248">
        <f>'PV Semestre2'!AH163</f>
        <v>2</v>
      </c>
      <c r="L164" s="249">
        <f t="shared" si="6"/>
        <v>10.00086111111111</v>
      </c>
      <c r="M164" s="250">
        <f t="shared" si="7"/>
        <v>60</v>
      </c>
      <c r="N164" s="248" t="str">
        <f t="shared" si="8"/>
        <v>Année validée</v>
      </c>
    </row>
    <row r="165" spans="1:14" ht="13.5" customHeight="1">
      <c r="A165" s="239">
        <v>152</v>
      </c>
      <c r="B165" s="240" t="s">
        <v>401</v>
      </c>
      <c r="C165" s="241" t="s">
        <v>402</v>
      </c>
      <c r="D165" s="242" t="s">
        <v>288</v>
      </c>
      <c r="E165" s="252" t="s">
        <v>80</v>
      </c>
      <c r="F165" s="244">
        <f>'PV Semestre1'!AJ164</f>
        <v>9.0498000000000012</v>
      </c>
      <c r="G165" s="245">
        <f>'PV Semestre1'!AK164</f>
        <v>16</v>
      </c>
      <c r="H165" s="246">
        <f>'PV Semestre1'!AN164</f>
        <v>1</v>
      </c>
      <c r="I165" s="244">
        <f>'PV Semestre2'!AF164</f>
        <v>7.9833333333333334</v>
      </c>
      <c r="J165" s="247">
        <f>'PV Semestre2'!AG164</f>
        <v>15</v>
      </c>
      <c r="K165" s="248">
        <f>'PV Semestre2'!AH164</f>
        <v>1</v>
      </c>
      <c r="L165" s="249">
        <f t="shared" si="6"/>
        <v>8.5165666666666677</v>
      </c>
      <c r="M165" s="250">
        <f t="shared" si="7"/>
        <v>31</v>
      </c>
      <c r="N165" s="248" t="str">
        <f t="shared" si="8"/>
        <v>Ajourné ( e )</v>
      </c>
    </row>
    <row r="166" spans="1:14" ht="13.5" customHeight="1">
      <c r="A166" s="239">
        <v>153</v>
      </c>
      <c r="B166" s="258" t="s">
        <v>403</v>
      </c>
      <c r="C166" s="241" t="s">
        <v>404</v>
      </c>
      <c r="D166" s="242" t="s">
        <v>146</v>
      </c>
      <c r="E166" s="252" t="s">
        <v>80</v>
      </c>
      <c r="F166" s="244">
        <f>'PV Semestre1'!AJ165</f>
        <v>7.9868333333333341</v>
      </c>
      <c r="G166" s="245">
        <f>'PV Semestre1'!AK165</f>
        <v>18</v>
      </c>
      <c r="H166" s="246">
        <f>'PV Semestre1'!AN165</f>
        <v>1</v>
      </c>
      <c r="I166" s="244">
        <f>'PV Semestre2'!AF165</f>
        <v>7.4925666666666659</v>
      </c>
      <c r="J166" s="247">
        <f>'PV Semestre2'!AG165</f>
        <v>12</v>
      </c>
      <c r="K166" s="248">
        <f>'PV Semestre2'!AH165</f>
        <v>1</v>
      </c>
      <c r="L166" s="249">
        <f t="shared" si="6"/>
        <v>7.7397</v>
      </c>
      <c r="M166" s="250">
        <f t="shared" si="7"/>
        <v>30</v>
      </c>
      <c r="N166" s="248" t="str">
        <f t="shared" si="8"/>
        <v>Ajourné ( e )</v>
      </c>
    </row>
    <row r="167" spans="1:14" ht="13.5" customHeight="1">
      <c r="A167" s="239">
        <v>154</v>
      </c>
      <c r="B167" s="258">
        <v>123007297</v>
      </c>
      <c r="C167" s="241" t="s">
        <v>404</v>
      </c>
      <c r="D167" s="242" t="s">
        <v>159</v>
      </c>
      <c r="E167" s="208" t="s">
        <v>111</v>
      </c>
      <c r="F167" s="244">
        <f>'PV Semestre1'!AJ166</f>
        <v>10.458666666666666</v>
      </c>
      <c r="G167" s="245">
        <f>'PV Semestre1'!AK166</f>
        <v>30</v>
      </c>
      <c r="H167" s="246">
        <f>'PV Semestre1'!AN166</f>
        <v>2</v>
      </c>
      <c r="I167" s="244">
        <f>'PV Semestre2'!AF166</f>
        <v>9.9417500000000008</v>
      </c>
      <c r="J167" s="247">
        <f>'PV Semestre2'!AG166</f>
        <v>21</v>
      </c>
      <c r="K167" s="248">
        <f>'PV Semestre2'!AH166</f>
        <v>1</v>
      </c>
      <c r="L167" s="249">
        <f t="shared" si="6"/>
        <v>10.200208333333332</v>
      </c>
      <c r="M167" s="250">
        <f t="shared" si="7"/>
        <v>60</v>
      </c>
      <c r="N167" s="248" t="str">
        <f t="shared" si="8"/>
        <v>Année validée</v>
      </c>
    </row>
    <row r="168" spans="1:14" s="28" customFormat="1" ht="13.5" customHeight="1">
      <c r="A168" s="239">
        <v>155</v>
      </c>
      <c r="B168" s="258">
        <v>123011551</v>
      </c>
      <c r="C168" s="241" t="s">
        <v>405</v>
      </c>
      <c r="D168" s="242" t="s">
        <v>406</v>
      </c>
      <c r="E168" s="208" t="s">
        <v>64</v>
      </c>
      <c r="F168" s="244">
        <f>'PV Semestre1'!AJ167</f>
        <v>9.764222222222223</v>
      </c>
      <c r="G168" s="245">
        <f>'PV Semestre1'!AK167</f>
        <v>18</v>
      </c>
      <c r="H168" s="246">
        <f>'PV Semestre1'!AN167</f>
        <v>2</v>
      </c>
      <c r="I168" s="244">
        <f>'PV Semestre2'!AF167</f>
        <v>10.229166666666666</v>
      </c>
      <c r="J168" s="247">
        <f>'PV Semestre2'!AG167</f>
        <v>30</v>
      </c>
      <c r="K168" s="248">
        <f>'PV Semestre2'!AH167</f>
        <v>2</v>
      </c>
      <c r="L168" s="249">
        <f t="shared" si="6"/>
        <v>9.9966944444444437</v>
      </c>
      <c r="M168" s="250">
        <f t="shared" si="7"/>
        <v>60</v>
      </c>
      <c r="N168" s="248" t="str">
        <f t="shared" si="8"/>
        <v>Année validée</v>
      </c>
    </row>
    <row r="169" spans="1:14" ht="13.5" customHeight="1">
      <c r="A169" s="239">
        <v>156</v>
      </c>
      <c r="B169" s="240" t="s">
        <v>407</v>
      </c>
      <c r="C169" s="241" t="s">
        <v>408</v>
      </c>
      <c r="D169" s="242" t="s">
        <v>188</v>
      </c>
      <c r="E169" s="265" t="s">
        <v>143</v>
      </c>
      <c r="F169" s="244">
        <f>'PV Semestre1'!AJ168</f>
        <v>10.773666666666665</v>
      </c>
      <c r="G169" s="245">
        <f>'PV Semestre1'!AK168</f>
        <v>30</v>
      </c>
      <c r="H169" s="246">
        <f>'PV Semestre1'!AN168</f>
        <v>2</v>
      </c>
      <c r="I169" s="244">
        <f>'PV Semestre2'!AF168</f>
        <v>9.2337500000000023</v>
      </c>
      <c r="J169" s="247">
        <f>'PV Semestre2'!AG168</f>
        <v>18</v>
      </c>
      <c r="K169" s="248">
        <f>'PV Semestre2'!AH168</f>
        <v>1</v>
      </c>
      <c r="L169" s="249">
        <f t="shared" si="6"/>
        <v>10.003708333333334</v>
      </c>
      <c r="M169" s="250">
        <f t="shared" si="7"/>
        <v>60</v>
      </c>
      <c r="N169" s="248" t="str">
        <f t="shared" si="8"/>
        <v>Année validée</v>
      </c>
    </row>
    <row r="170" spans="1:14" ht="13.5" customHeight="1">
      <c r="A170" s="239">
        <v>157</v>
      </c>
      <c r="B170" s="262" t="s">
        <v>409</v>
      </c>
      <c r="C170" s="263" t="s">
        <v>410</v>
      </c>
      <c r="D170" s="264" t="s">
        <v>411</v>
      </c>
      <c r="E170" s="252" t="s">
        <v>41</v>
      </c>
      <c r="F170" s="244">
        <f>'PV Semestre1'!AJ169</f>
        <v>9.0208333333333339</v>
      </c>
      <c r="G170" s="245">
        <f>'PV Semestre1'!AK169</f>
        <v>18</v>
      </c>
      <c r="H170" s="246">
        <f>'PV Semestre1'!AN169</f>
        <v>2</v>
      </c>
      <c r="I170" s="244">
        <f>'PV Semestre2'!AF169</f>
        <v>6.9665833333333333</v>
      </c>
      <c r="J170" s="247">
        <f>'PV Semestre2'!AG169</f>
        <v>12</v>
      </c>
      <c r="K170" s="248">
        <f>'PV Semestre2'!AH169</f>
        <v>2</v>
      </c>
      <c r="L170" s="249">
        <f t="shared" si="6"/>
        <v>7.9937083333333341</v>
      </c>
      <c r="M170" s="250">
        <f t="shared" si="7"/>
        <v>30</v>
      </c>
      <c r="N170" s="248" t="str">
        <f t="shared" si="8"/>
        <v>Ajourné ( e )</v>
      </c>
    </row>
    <row r="171" spans="1:14" ht="13.5" customHeight="1">
      <c r="A171" s="239">
        <v>158</v>
      </c>
      <c r="B171" s="258" t="s">
        <v>412</v>
      </c>
      <c r="C171" s="241" t="s">
        <v>413</v>
      </c>
      <c r="D171" s="242" t="s">
        <v>414</v>
      </c>
      <c r="E171" s="252" t="s">
        <v>41</v>
      </c>
      <c r="F171" s="244">
        <f>'PV Semestre1'!AJ170</f>
        <v>9.9693333333333349</v>
      </c>
      <c r="G171" s="245">
        <f>'PV Semestre1'!AK170</f>
        <v>27</v>
      </c>
      <c r="H171" s="246">
        <f>'PV Semestre1'!AN170</f>
        <v>2</v>
      </c>
      <c r="I171" s="244">
        <f>'PV Semestre2'!AF170</f>
        <v>10.035333333333334</v>
      </c>
      <c r="J171" s="247">
        <f>'PV Semestre2'!AG170</f>
        <v>30</v>
      </c>
      <c r="K171" s="248">
        <f>'PV Semestre2'!AH170</f>
        <v>2</v>
      </c>
      <c r="L171" s="249">
        <f t="shared" si="6"/>
        <v>10.002333333333334</v>
      </c>
      <c r="M171" s="250">
        <f t="shared" si="7"/>
        <v>60</v>
      </c>
      <c r="N171" s="248" t="str">
        <f t="shared" si="8"/>
        <v>Année validée</v>
      </c>
    </row>
    <row r="172" spans="1:14" ht="13.5" customHeight="1">
      <c r="A172" s="239">
        <v>159</v>
      </c>
      <c r="B172" s="258">
        <v>115058517</v>
      </c>
      <c r="C172" s="241" t="s">
        <v>415</v>
      </c>
      <c r="D172" s="242" t="s">
        <v>84</v>
      </c>
      <c r="E172" s="252" t="s">
        <v>41</v>
      </c>
      <c r="F172" s="244">
        <f>'PV Semestre1'!AJ171</f>
        <v>9.9966666666666679</v>
      </c>
      <c r="G172" s="245">
        <f>'PV Semestre1'!AK171</f>
        <v>30</v>
      </c>
      <c r="H172" s="246">
        <f>'PV Semestre1'!AN171</f>
        <v>2</v>
      </c>
      <c r="I172" s="244">
        <f>'PV Semestre2'!AF171</f>
        <v>9.9978888888888893</v>
      </c>
      <c r="J172" s="247">
        <f>'PV Semestre2'!AG171</f>
        <v>30</v>
      </c>
      <c r="K172" s="248">
        <f>'PV Semestre2'!AH171</f>
        <v>2</v>
      </c>
      <c r="L172" s="249">
        <f t="shared" si="6"/>
        <v>9.9972777777777786</v>
      </c>
      <c r="M172" s="250">
        <f t="shared" si="7"/>
        <v>60</v>
      </c>
      <c r="N172" s="248" t="str">
        <f t="shared" si="8"/>
        <v>Année validée</v>
      </c>
    </row>
    <row r="173" spans="1:14" ht="13.5" customHeight="1" thickBot="1">
      <c r="A173" s="239">
        <v>160</v>
      </c>
      <c r="B173" s="282">
        <v>123013323</v>
      </c>
      <c r="C173" s="283" t="s">
        <v>416</v>
      </c>
      <c r="D173" s="284" t="s">
        <v>52</v>
      </c>
      <c r="E173" s="285" t="s">
        <v>64</v>
      </c>
      <c r="F173" s="286">
        <f>'PV Semestre1'!AJ172</f>
        <v>9.995000000000001</v>
      </c>
      <c r="G173" s="287">
        <f>'PV Semestre1'!AK172</f>
        <v>30</v>
      </c>
      <c r="H173" s="288">
        <f>'PV Semestre1'!AN172</f>
        <v>2</v>
      </c>
      <c r="I173" s="286">
        <f>'PV Semestre2'!AF172</f>
        <v>10.011861111111109</v>
      </c>
      <c r="J173" s="289">
        <f>'PV Semestre2'!AG172</f>
        <v>30</v>
      </c>
      <c r="K173" s="290">
        <f>'PV Semestre2'!AH172</f>
        <v>2</v>
      </c>
      <c r="L173" s="291">
        <f t="shared" si="6"/>
        <v>10.003430555555555</v>
      </c>
      <c r="M173" s="292">
        <f t="shared" si="7"/>
        <v>60</v>
      </c>
      <c r="N173" s="290" t="str">
        <f t="shared" si="8"/>
        <v>Année validée</v>
      </c>
    </row>
  </sheetData>
  <autoFilter ref="A13:O173">
    <filterColumn colId="5"/>
    <filterColumn colId="8"/>
    <filterColumn colId="11"/>
    <filterColumn colId="12"/>
    <filterColumn colId="13"/>
  </autoFilter>
  <mergeCells count="4">
    <mergeCell ref="B7:M7"/>
    <mergeCell ref="C9:I9"/>
    <mergeCell ref="F12:H12"/>
    <mergeCell ref="I12:K12"/>
  </mergeCells>
  <pageMargins left="0.19685039370078741" right="0.19685039370078741" top="0.59055118110236227" bottom="0.59055118110236227" header="0.11811023622047245" footer="0.31496062992125984"/>
  <pageSetup paperSize="9" scale="90" orientation="portrait" horizontalDpi="300" verticalDpi="300" r:id="rId1"/>
  <headerFooter alignWithMargins="0">
    <oddFooter>&amp;C&amp;8&amp;P&amp;R&amp;"Arial,Italique"&amp;8PVJAnnuel-MDAP-1516-Session Normale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PV Semestre1</vt:lpstr>
      <vt:lpstr>PV Semestre2</vt:lpstr>
      <vt:lpstr>PV Général</vt:lpstr>
      <vt:lpstr>'PV Général'!Impression_des_titres</vt:lpstr>
      <vt:lpstr>'PV Semestre1'!Impression_des_titres</vt:lpstr>
      <vt:lpstr>'PV Semestre2'!Impression_des_titres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de Jury annuel de MDAP-SN</dc:title>
  <dc:creator>MAHDI</dc:creator>
  <cp:lastModifiedBy>admin</cp:lastModifiedBy>
  <cp:lastPrinted>2016-09-27T08:14:27Z</cp:lastPrinted>
  <dcterms:created xsi:type="dcterms:W3CDTF">2014-06-04T15:48:14Z</dcterms:created>
  <dcterms:modified xsi:type="dcterms:W3CDTF">2016-09-27T13:10:59Z</dcterms:modified>
</cp:coreProperties>
</file>