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definedNames>
    <definedName name="_xlnm.Print_Area" localSheetId="0">Feuil1!$A$1:$AN$217</definedName>
  </definedNames>
  <calcPr calcId="124519"/>
</workbook>
</file>

<file path=xl/calcChain.xml><?xml version="1.0" encoding="utf-8"?>
<calcChain xmlns="http://schemas.openxmlformats.org/spreadsheetml/2006/main">
  <c r="AE217" i="1"/>
  <c r="AC217"/>
  <c r="AG217" s="1"/>
  <c r="AH217" s="1"/>
  <c r="Z217"/>
  <c r="AA217" s="1"/>
  <c r="X217"/>
  <c r="S217"/>
  <c r="Q217"/>
  <c r="U217" s="1"/>
  <c r="V217" s="1"/>
  <c r="L217"/>
  <c r="J217"/>
  <c r="H217"/>
  <c r="F217"/>
  <c r="N217" s="1"/>
  <c r="AE216"/>
  <c r="AC216"/>
  <c r="AG216" s="1"/>
  <c r="AH216" s="1"/>
  <c r="X216"/>
  <c r="Z216" s="1"/>
  <c r="AA216" s="1"/>
  <c r="S216"/>
  <c r="Q216"/>
  <c r="U216" s="1"/>
  <c r="V216" s="1"/>
  <c r="L216"/>
  <c r="J216"/>
  <c r="H216"/>
  <c r="F216"/>
  <c r="N216" s="1"/>
  <c r="AE215"/>
  <c r="AC215"/>
  <c r="AG215" s="1"/>
  <c r="AH215" s="1"/>
  <c r="Z215"/>
  <c r="AA215" s="1"/>
  <c r="X215"/>
  <c r="S215"/>
  <c r="Q215"/>
  <c r="U215" s="1"/>
  <c r="V215" s="1"/>
  <c r="L215"/>
  <c r="J215"/>
  <c r="H215"/>
  <c r="F215"/>
  <c r="N215" s="1"/>
  <c r="AE214"/>
  <c r="AC214"/>
  <c r="AG214" s="1"/>
  <c r="AH214" s="1"/>
  <c r="X214"/>
  <c r="Z214" s="1"/>
  <c r="AA214" s="1"/>
  <c r="S214"/>
  <c r="Q214"/>
  <c r="U214" s="1"/>
  <c r="V214" s="1"/>
  <c r="L214"/>
  <c r="J214"/>
  <c r="H214"/>
  <c r="F214"/>
  <c r="N214" s="1"/>
  <c r="AE213"/>
  <c r="AC213"/>
  <c r="AG213" s="1"/>
  <c r="AH213" s="1"/>
  <c r="Z213"/>
  <c r="AA213" s="1"/>
  <c r="X213"/>
  <c r="S213"/>
  <c r="Q213"/>
  <c r="U213" s="1"/>
  <c r="V213" s="1"/>
  <c r="L213"/>
  <c r="J213"/>
  <c r="H213"/>
  <c r="F213"/>
  <c r="N213" s="1"/>
  <c r="AE212"/>
  <c r="AC212"/>
  <c r="AG212" s="1"/>
  <c r="AH212" s="1"/>
  <c r="X212"/>
  <c r="Z212" s="1"/>
  <c r="AA212" s="1"/>
  <c r="S212"/>
  <c r="Q212"/>
  <c r="U212" s="1"/>
  <c r="V212" s="1"/>
  <c r="L212"/>
  <c r="J212"/>
  <c r="H212"/>
  <c r="F212"/>
  <c r="N212" s="1"/>
  <c r="AE211"/>
  <c r="AC211"/>
  <c r="AG211" s="1"/>
  <c r="AH211" s="1"/>
  <c r="Z211"/>
  <c r="AA211" s="1"/>
  <c r="X211"/>
  <c r="S211"/>
  <c r="Q211"/>
  <c r="U211" s="1"/>
  <c r="V211" s="1"/>
  <c r="L211"/>
  <c r="J211"/>
  <c r="H211"/>
  <c r="F211"/>
  <c r="N211" s="1"/>
  <c r="AE210"/>
  <c r="AC210"/>
  <c r="AG210" s="1"/>
  <c r="AH210" s="1"/>
  <c r="X210"/>
  <c r="Z210" s="1"/>
  <c r="AA210" s="1"/>
  <c r="S210"/>
  <c r="Q210"/>
  <c r="U210" s="1"/>
  <c r="V210" s="1"/>
  <c r="L210"/>
  <c r="J210"/>
  <c r="H210"/>
  <c r="F210"/>
  <c r="N210" s="1"/>
  <c r="AE209"/>
  <c r="AC209"/>
  <c r="AG209" s="1"/>
  <c r="AH209" s="1"/>
  <c r="Z209"/>
  <c r="AA209" s="1"/>
  <c r="X209"/>
  <c r="S209"/>
  <c r="Q209"/>
  <c r="U209" s="1"/>
  <c r="V209" s="1"/>
  <c r="L209"/>
  <c r="J209"/>
  <c r="H209"/>
  <c r="F209"/>
  <c r="N209" s="1"/>
  <c r="AE208"/>
  <c r="AC208"/>
  <c r="AG208" s="1"/>
  <c r="AH208" s="1"/>
  <c r="X208"/>
  <c r="Z208" s="1"/>
  <c r="AA208" s="1"/>
  <c r="S208"/>
  <c r="Q208"/>
  <c r="U208" s="1"/>
  <c r="V208" s="1"/>
  <c r="L208"/>
  <c r="J208"/>
  <c r="H208"/>
  <c r="F208"/>
  <c r="N208" s="1"/>
  <c r="AE207"/>
  <c r="AC207"/>
  <c r="AG207" s="1"/>
  <c r="AH207" s="1"/>
  <c r="Z207"/>
  <c r="AA207" s="1"/>
  <c r="X207"/>
  <c r="S207"/>
  <c r="Q207"/>
  <c r="U207" s="1"/>
  <c r="V207" s="1"/>
  <c r="L207"/>
  <c r="J207"/>
  <c r="H207"/>
  <c r="F207"/>
  <c r="N207" s="1"/>
  <c r="AE206"/>
  <c r="AC206"/>
  <c r="AG206" s="1"/>
  <c r="AH206" s="1"/>
  <c r="X206"/>
  <c r="Z206" s="1"/>
  <c r="AA206" s="1"/>
  <c r="S206"/>
  <c r="Q206"/>
  <c r="U206" s="1"/>
  <c r="V206" s="1"/>
  <c r="L206"/>
  <c r="J206"/>
  <c r="H206"/>
  <c r="F206"/>
  <c r="N206" s="1"/>
  <c r="AE205"/>
  <c r="AC205"/>
  <c r="AG205" s="1"/>
  <c r="AH205" s="1"/>
  <c r="Z205"/>
  <c r="AA205" s="1"/>
  <c r="X205"/>
  <c r="S205"/>
  <c r="Q205"/>
  <c r="U205" s="1"/>
  <c r="V205" s="1"/>
  <c r="L205"/>
  <c r="J205"/>
  <c r="H205"/>
  <c r="F205"/>
  <c r="N205" s="1"/>
  <c r="AE204"/>
  <c r="AC204"/>
  <c r="AG204" s="1"/>
  <c r="AH204" s="1"/>
  <c r="X204"/>
  <c r="Z204" s="1"/>
  <c r="AA204" s="1"/>
  <c r="S204"/>
  <c r="Q204"/>
  <c r="U204" s="1"/>
  <c r="V204" s="1"/>
  <c r="L204"/>
  <c r="J204"/>
  <c r="H204"/>
  <c r="F204"/>
  <c r="N204" s="1"/>
  <c r="AE203"/>
  <c r="AC203"/>
  <c r="AG203" s="1"/>
  <c r="AH203" s="1"/>
  <c r="Z203"/>
  <c r="AA203" s="1"/>
  <c r="X203"/>
  <c r="S203"/>
  <c r="Q203"/>
  <c r="U203" s="1"/>
  <c r="V203" s="1"/>
  <c r="L203"/>
  <c r="J203"/>
  <c r="H203"/>
  <c r="F203"/>
  <c r="N203" s="1"/>
  <c r="AE202"/>
  <c r="AC202"/>
  <c r="AG202" s="1"/>
  <c r="AH202" s="1"/>
  <c r="X202"/>
  <c r="Z202" s="1"/>
  <c r="AA202" s="1"/>
  <c r="S202"/>
  <c r="Q202"/>
  <c r="U202" s="1"/>
  <c r="V202" s="1"/>
  <c r="L202"/>
  <c r="J202"/>
  <c r="H202"/>
  <c r="F202"/>
  <c r="N202" s="1"/>
  <c r="AE201"/>
  <c r="AC201"/>
  <c r="AG201" s="1"/>
  <c r="AH201" s="1"/>
  <c r="Z201"/>
  <c r="AA201" s="1"/>
  <c r="X201"/>
  <c r="S201"/>
  <c r="Q201"/>
  <c r="U201" s="1"/>
  <c r="V201" s="1"/>
  <c r="L201"/>
  <c r="J201"/>
  <c r="H201"/>
  <c r="F201"/>
  <c r="N201" s="1"/>
  <c r="AE200"/>
  <c r="AC200"/>
  <c r="AG200" s="1"/>
  <c r="AH200" s="1"/>
  <c r="X200"/>
  <c r="Z200" s="1"/>
  <c r="AA200" s="1"/>
  <c r="S200"/>
  <c r="Q200"/>
  <c r="U200" s="1"/>
  <c r="V200" s="1"/>
  <c r="L200"/>
  <c r="J200"/>
  <c r="H200"/>
  <c r="F200"/>
  <c r="N200" s="1"/>
  <c r="AE199"/>
  <c r="AC199"/>
  <c r="AG199" s="1"/>
  <c r="AH199" s="1"/>
  <c r="Z199"/>
  <c r="AA199" s="1"/>
  <c r="X199"/>
  <c r="S199"/>
  <c r="Q199"/>
  <c r="U199" s="1"/>
  <c r="V199" s="1"/>
  <c r="L199"/>
  <c r="J199"/>
  <c r="H199"/>
  <c r="F199"/>
  <c r="N199" s="1"/>
  <c r="AE198"/>
  <c r="AC198"/>
  <c r="AG198" s="1"/>
  <c r="AH198" s="1"/>
  <c r="X198"/>
  <c r="Z198" s="1"/>
  <c r="AA198" s="1"/>
  <c r="S198"/>
  <c r="Q198"/>
  <c r="U198" s="1"/>
  <c r="V198" s="1"/>
  <c r="L198"/>
  <c r="J198"/>
  <c r="H198"/>
  <c r="F198"/>
  <c r="N198" s="1"/>
  <c r="AE197"/>
  <c r="AC197"/>
  <c r="AG197" s="1"/>
  <c r="AH197" s="1"/>
  <c r="Z197"/>
  <c r="AA197" s="1"/>
  <c r="X197"/>
  <c r="S197"/>
  <c r="Q197"/>
  <c r="U197" s="1"/>
  <c r="V197" s="1"/>
  <c r="L197"/>
  <c r="J197"/>
  <c r="H197"/>
  <c r="F197"/>
  <c r="N197" s="1"/>
  <c r="AE196"/>
  <c r="AC196"/>
  <c r="AG196" s="1"/>
  <c r="AH196" s="1"/>
  <c r="X196"/>
  <c r="Z196" s="1"/>
  <c r="AA196" s="1"/>
  <c r="S196"/>
  <c r="Q196"/>
  <c r="U196" s="1"/>
  <c r="V196" s="1"/>
  <c r="L196"/>
  <c r="J196"/>
  <c r="H196"/>
  <c r="F196"/>
  <c r="N196" s="1"/>
  <c r="AE195"/>
  <c r="AC195"/>
  <c r="AG195" s="1"/>
  <c r="AH195" s="1"/>
  <c r="Z195"/>
  <c r="AA195" s="1"/>
  <c r="X195"/>
  <c r="S195"/>
  <c r="Q195"/>
  <c r="U195" s="1"/>
  <c r="V195" s="1"/>
  <c r="L195"/>
  <c r="J195"/>
  <c r="H195"/>
  <c r="F195"/>
  <c r="N195" s="1"/>
  <c r="AE194"/>
  <c r="AC194"/>
  <c r="AG194" s="1"/>
  <c r="AH194" s="1"/>
  <c r="X194"/>
  <c r="Z194" s="1"/>
  <c r="AA194" s="1"/>
  <c r="S194"/>
  <c r="Q194"/>
  <c r="U194" s="1"/>
  <c r="V194" s="1"/>
  <c r="L194"/>
  <c r="J194"/>
  <c r="H194"/>
  <c r="F194"/>
  <c r="N194" s="1"/>
  <c r="AE193"/>
  <c r="AC193"/>
  <c r="AG193" s="1"/>
  <c r="AH193" s="1"/>
  <c r="Z193"/>
  <c r="AA193" s="1"/>
  <c r="X193"/>
  <c r="S193"/>
  <c r="Q193"/>
  <c r="U193" s="1"/>
  <c r="V193" s="1"/>
  <c r="L193"/>
  <c r="J193"/>
  <c r="H193"/>
  <c r="F193"/>
  <c r="N193" s="1"/>
  <c r="AE192"/>
  <c r="AC192"/>
  <c r="AG192" s="1"/>
  <c r="AH192" s="1"/>
  <c r="X192"/>
  <c r="Z192" s="1"/>
  <c r="AA192" s="1"/>
  <c r="S192"/>
  <c r="Q192"/>
  <c r="U192" s="1"/>
  <c r="V192" s="1"/>
  <c r="L192"/>
  <c r="J192"/>
  <c r="H192"/>
  <c r="F192"/>
  <c r="N192" s="1"/>
  <c r="AE191"/>
  <c r="AC191"/>
  <c r="AG191" s="1"/>
  <c r="AH191" s="1"/>
  <c r="Z191"/>
  <c r="AA191" s="1"/>
  <c r="X191"/>
  <c r="S191"/>
  <c r="Q191"/>
  <c r="U191" s="1"/>
  <c r="V191" s="1"/>
  <c r="L191"/>
  <c r="J191"/>
  <c r="H191"/>
  <c r="F191"/>
  <c r="AE190"/>
  <c r="AC190"/>
  <c r="AG190" s="1"/>
  <c r="AH190" s="1"/>
  <c r="X190"/>
  <c r="Z190" s="1"/>
  <c r="AA190" s="1"/>
  <c r="S190"/>
  <c r="Q190"/>
  <c r="U190" s="1"/>
  <c r="V190" s="1"/>
  <c r="L190"/>
  <c r="J190"/>
  <c r="H190"/>
  <c r="F190"/>
  <c r="N190" s="1"/>
  <c r="AE189"/>
  <c r="AC189"/>
  <c r="AG189" s="1"/>
  <c r="AH189" s="1"/>
  <c r="Z189"/>
  <c r="AA189" s="1"/>
  <c r="X189"/>
  <c r="S189"/>
  <c r="Q189"/>
  <c r="U189" s="1"/>
  <c r="V189" s="1"/>
  <c r="L189"/>
  <c r="J189"/>
  <c r="H189"/>
  <c r="F189"/>
  <c r="AE188"/>
  <c r="AC188"/>
  <c r="AG188" s="1"/>
  <c r="AH188" s="1"/>
  <c r="X188"/>
  <c r="Z188" s="1"/>
  <c r="AA188" s="1"/>
  <c r="S188"/>
  <c r="Q188"/>
  <c r="U188" s="1"/>
  <c r="V188" s="1"/>
  <c r="L188"/>
  <c r="J188"/>
  <c r="H188"/>
  <c r="F188"/>
  <c r="N188" s="1"/>
  <c r="AE187"/>
  <c r="AC187"/>
  <c r="AG187" s="1"/>
  <c r="AH187" s="1"/>
  <c r="Z187"/>
  <c r="AA187" s="1"/>
  <c r="X187"/>
  <c r="S187"/>
  <c r="Q187"/>
  <c r="U187" s="1"/>
  <c r="V187" s="1"/>
  <c r="L187"/>
  <c r="J187"/>
  <c r="H187"/>
  <c r="F187"/>
  <c r="AE186"/>
  <c r="AC186"/>
  <c r="AG186" s="1"/>
  <c r="AH186" s="1"/>
  <c r="X186"/>
  <c r="Z186" s="1"/>
  <c r="AA186" s="1"/>
  <c r="S186"/>
  <c r="Q186"/>
  <c r="U186" s="1"/>
  <c r="V186" s="1"/>
  <c r="L186"/>
  <c r="J186"/>
  <c r="H186"/>
  <c r="F186"/>
  <c r="N186" s="1"/>
  <c r="AE185"/>
  <c r="AC185"/>
  <c r="AG185" s="1"/>
  <c r="AH185" s="1"/>
  <c r="Z185"/>
  <c r="AA185" s="1"/>
  <c r="X185"/>
  <c r="S185"/>
  <c r="Q185"/>
  <c r="U185" s="1"/>
  <c r="V185" s="1"/>
  <c r="L185"/>
  <c r="J185"/>
  <c r="H185"/>
  <c r="F185"/>
  <c r="AE184"/>
  <c r="AC184"/>
  <c r="AG184" s="1"/>
  <c r="AH184" s="1"/>
  <c r="X184"/>
  <c r="Z184" s="1"/>
  <c r="AA184" s="1"/>
  <c r="S184"/>
  <c r="Q184"/>
  <c r="U184" s="1"/>
  <c r="V184" s="1"/>
  <c r="L184"/>
  <c r="J184"/>
  <c r="H184"/>
  <c r="F184"/>
  <c r="N184" s="1"/>
  <c r="AE183"/>
  <c r="AC183"/>
  <c r="AG183" s="1"/>
  <c r="AH183" s="1"/>
  <c r="Z183"/>
  <c r="AA183" s="1"/>
  <c r="X183"/>
  <c r="S183"/>
  <c r="Q183"/>
  <c r="U183" s="1"/>
  <c r="V183" s="1"/>
  <c r="L183"/>
  <c r="J183"/>
  <c r="H183"/>
  <c r="F183"/>
  <c r="AE182"/>
  <c r="AC182"/>
  <c r="AG182" s="1"/>
  <c r="AH182" s="1"/>
  <c r="X182"/>
  <c r="Z182" s="1"/>
  <c r="AA182" s="1"/>
  <c r="S182"/>
  <c r="Q182"/>
  <c r="U182" s="1"/>
  <c r="V182" s="1"/>
  <c r="L182"/>
  <c r="J182"/>
  <c r="H182"/>
  <c r="F182"/>
  <c r="N182" s="1"/>
  <c r="AE181"/>
  <c r="AC181"/>
  <c r="AG181" s="1"/>
  <c r="AH181" s="1"/>
  <c r="Z181"/>
  <c r="AA181" s="1"/>
  <c r="X181"/>
  <c r="S181"/>
  <c r="Q181"/>
  <c r="U181" s="1"/>
  <c r="V181" s="1"/>
  <c r="L181"/>
  <c r="J181"/>
  <c r="H181"/>
  <c r="F181"/>
  <c r="AE180"/>
  <c r="AC180"/>
  <c r="AG180" s="1"/>
  <c r="AH180" s="1"/>
  <c r="X180"/>
  <c r="Z180" s="1"/>
  <c r="AA180" s="1"/>
  <c r="S180"/>
  <c r="Q180"/>
  <c r="U180" s="1"/>
  <c r="V180" s="1"/>
  <c r="L180"/>
  <c r="J180"/>
  <c r="H180"/>
  <c r="F180"/>
  <c r="N180" s="1"/>
  <c r="AE179"/>
  <c r="AC179"/>
  <c r="AG179" s="1"/>
  <c r="AH179" s="1"/>
  <c r="Z179"/>
  <c r="AA179" s="1"/>
  <c r="X179"/>
  <c r="S179"/>
  <c r="Q179"/>
  <c r="U179" s="1"/>
  <c r="V179" s="1"/>
  <c r="L179"/>
  <c r="J179"/>
  <c r="H179"/>
  <c r="F179"/>
  <c r="AE178"/>
  <c r="AC178"/>
  <c r="AG178" s="1"/>
  <c r="AH178" s="1"/>
  <c r="X178"/>
  <c r="Z178" s="1"/>
  <c r="AA178" s="1"/>
  <c r="S178"/>
  <c r="Q178"/>
  <c r="U178" s="1"/>
  <c r="V178" s="1"/>
  <c r="L178"/>
  <c r="J178"/>
  <c r="H178"/>
  <c r="F178"/>
  <c r="N178" s="1"/>
  <c r="AE177"/>
  <c r="AC177"/>
  <c r="AG177" s="1"/>
  <c r="AH177" s="1"/>
  <c r="Z177"/>
  <c r="AA177" s="1"/>
  <c r="X177"/>
  <c r="S177"/>
  <c r="Q177"/>
  <c r="U177" s="1"/>
  <c r="V177" s="1"/>
  <c r="L177"/>
  <c r="J177"/>
  <c r="H177"/>
  <c r="F177"/>
  <c r="AE176"/>
  <c r="AC176"/>
  <c r="AG176" s="1"/>
  <c r="AH176" s="1"/>
  <c r="X176"/>
  <c r="Z176" s="1"/>
  <c r="AA176" s="1"/>
  <c r="S176"/>
  <c r="Q176"/>
  <c r="U176" s="1"/>
  <c r="V176" s="1"/>
  <c r="L176"/>
  <c r="J176"/>
  <c r="H176"/>
  <c r="F176"/>
  <c r="N176" s="1"/>
  <c r="AE175"/>
  <c r="AC175"/>
  <c r="AG175" s="1"/>
  <c r="AH175" s="1"/>
  <c r="Z175"/>
  <c r="AA175" s="1"/>
  <c r="X175"/>
  <c r="S175"/>
  <c r="Q175"/>
  <c r="U175" s="1"/>
  <c r="V175" s="1"/>
  <c r="L175"/>
  <c r="J175"/>
  <c r="H175"/>
  <c r="F175"/>
  <c r="N175" s="1"/>
  <c r="AE174"/>
  <c r="AC174"/>
  <c r="AG174" s="1"/>
  <c r="AH174" s="1"/>
  <c r="X174"/>
  <c r="Z174" s="1"/>
  <c r="AA174" s="1"/>
  <c r="S174"/>
  <c r="Q174"/>
  <c r="U174" s="1"/>
  <c r="V174" s="1"/>
  <c r="L174"/>
  <c r="J174"/>
  <c r="H174"/>
  <c r="F174"/>
  <c r="N174" s="1"/>
  <c r="AE173"/>
  <c r="AC173"/>
  <c r="AG173" s="1"/>
  <c r="AH173" s="1"/>
  <c r="Z173"/>
  <c r="AA173" s="1"/>
  <c r="X173"/>
  <c r="S173"/>
  <c r="Q173"/>
  <c r="U173" s="1"/>
  <c r="V173" s="1"/>
  <c r="L173"/>
  <c r="J173"/>
  <c r="H173"/>
  <c r="F173"/>
  <c r="N173" s="1"/>
  <c r="AE172"/>
  <c r="AC172"/>
  <c r="AG172" s="1"/>
  <c r="AH172" s="1"/>
  <c r="X172"/>
  <c r="Z172" s="1"/>
  <c r="AA172" s="1"/>
  <c r="S172"/>
  <c r="Q172"/>
  <c r="U172" s="1"/>
  <c r="V172" s="1"/>
  <c r="L172"/>
  <c r="J172"/>
  <c r="H172"/>
  <c r="F172"/>
  <c r="N172" s="1"/>
  <c r="AE171"/>
  <c r="AC171"/>
  <c r="AG171" s="1"/>
  <c r="AH171" s="1"/>
  <c r="Z171"/>
  <c r="AA171" s="1"/>
  <c r="X171"/>
  <c r="S171"/>
  <c r="Q171"/>
  <c r="U171" s="1"/>
  <c r="V171" s="1"/>
  <c r="L171"/>
  <c r="J171"/>
  <c r="H171"/>
  <c r="F171"/>
  <c r="N171" s="1"/>
  <c r="AE170"/>
  <c r="AC170"/>
  <c r="AG170" s="1"/>
  <c r="AH170" s="1"/>
  <c r="X170"/>
  <c r="Z170" s="1"/>
  <c r="AA170" s="1"/>
  <c r="S170"/>
  <c r="Q170"/>
  <c r="U170" s="1"/>
  <c r="V170" s="1"/>
  <c r="L170"/>
  <c r="J170"/>
  <c r="H170"/>
  <c r="F170"/>
  <c r="N170" s="1"/>
  <c r="AE169"/>
  <c r="AC169"/>
  <c r="AG169" s="1"/>
  <c r="AH169" s="1"/>
  <c r="Z169"/>
  <c r="AA169" s="1"/>
  <c r="X169"/>
  <c r="S169"/>
  <c r="Q169"/>
  <c r="U169" s="1"/>
  <c r="V169" s="1"/>
  <c r="L169"/>
  <c r="J169"/>
  <c r="H169"/>
  <c r="F169"/>
  <c r="N169" s="1"/>
  <c r="AE168"/>
  <c r="AC168"/>
  <c r="AG168" s="1"/>
  <c r="AH168" s="1"/>
  <c r="X168"/>
  <c r="Z168" s="1"/>
  <c r="AA168" s="1"/>
  <c r="S168"/>
  <c r="Q168"/>
  <c r="U168" s="1"/>
  <c r="V168" s="1"/>
  <c r="L168"/>
  <c r="J168"/>
  <c r="H168"/>
  <c r="F168"/>
  <c r="N168" s="1"/>
  <c r="AE167"/>
  <c r="AC167"/>
  <c r="AG167" s="1"/>
  <c r="AH167" s="1"/>
  <c r="Z167"/>
  <c r="AA167" s="1"/>
  <c r="X167"/>
  <c r="S167"/>
  <c r="Q167"/>
  <c r="U167" s="1"/>
  <c r="V167" s="1"/>
  <c r="L167"/>
  <c r="J167"/>
  <c r="H167"/>
  <c r="F167"/>
  <c r="N167" s="1"/>
  <c r="AE166"/>
  <c r="AC166"/>
  <c r="AG166" s="1"/>
  <c r="AH166" s="1"/>
  <c r="X166"/>
  <c r="Z166" s="1"/>
  <c r="AA166" s="1"/>
  <c r="S166"/>
  <c r="Q166"/>
  <c r="U166" s="1"/>
  <c r="V166" s="1"/>
  <c r="L166"/>
  <c r="J166"/>
  <c r="H166"/>
  <c r="F166"/>
  <c r="N166" s="1"/>
  <c r="AE165"/>
  <c r="AC165"/>
  <c r="AG165" s="1"/>
  <c r="AH165" s="1"/>
  <c r="Z165"/>
  <c r="AA165" s="1"/>
  <c r="X165"/>
  <c r="S165"/>
  <c r="Q165"/>
  <c r="U165" s="1"/>
  <c r="V165" s="1"/>
  <c r="L165"/>
  <c r="J165"/>
  <c r="H165"/>
  <c r="F165"/>
  <c r="N165" s="1"/>
  <c r="AE164"/>
  <c r="AC164"/>
  <c r="AG164" s="1"/>
  <c r="AH164" s="1"/>
  <c r="X164"/>
  <c r="Z164" s="1"/>
  <c r="AA164" s="1"/>
  <c r="S164"/>
  <c r="Q164"/>
  <c r="U164" s="1"/>
  <c r="V164" s="1"/>
  <c r="L164"/>
  <c r="J164"/>
  <c r="H164"/>
  <c r="F164"/>
  <c r="N164" s="1"/>
  <c r="AE163"/>
  <c r="AC163"/>
  <c r="AG163" s="1"/>
  <c r="AH163" s="1"/>
  <c r="Z163"/>
  <c r="AA163" s="1"/>
  <c r="X163"/>
  <c r="S163"/>
  <c r="Q163"/>
  <c r="U163" s="1"/>
  <c r="V163" s="1"/>
  <c r="L163"/>
  <c r="J163"/>
  <c r="H163"/>
  <c r="F163"/>
  <c r="N163" s="1"/>
  <c r="AE162"/>
  <c r="AC162"/>
  <c r="AG162" s="1"/>
  <c r="AH162" s="1"/>
  <c r="X162"/>
  <c r="Z162" s="1"/>
  <c r="AA162" s="1"/>
  <c r="S162"/>
  <c r="Q162"/>
  <c r="U162" s="1"/>
  <c r="V162" s="1"/>
  <c r="L162"/>
  <c r="J162"/>
  <c r="H162"/>
  <c r="F162"/>
  <c r="N162" s="1"/>
  <c r="AE161"/>
  <c r="AC161"/>
  <c r="AG161" s="1"/>
  <c r="AH161" s="1"/>
  <c r="Z161"/>
  <c r="AA161" s="1"/>
  <c r="X161"/>
  <c r="S161"/>
  <c r="Q161"/>
  <c r="U161" s="1"/>
  <c r="V161" s="1"/>
  <c r="L161"/>
  <c r="J161"/>
  <c r="H161"/>
  <c r="F161"/>
  <c r="N161" s="1"/>
  <c r="AE160"/>
  <c r="AC160"/>
  <c r="AG160" s="1"/>
  <c r="AH160" s="1"/>
  <c r="X160"/>
  <c r="Z160" s="1"/>
  <c r="AA160" s="1"/>
  <c r="S160"/>
  <c r="Q160"/>
  <c r="U160" s="1"/>
  <c r="V160" s="1"/>
  <c r="L160"/>
  <c r="J160"/>
  <c r="H160"/>
  <c r="F160"/>
  <c r="N160" s="1"/>
  <c r="AE159"/>
  <c r="AC159"/>
  <c r="AG159" s="1"/>
  <c r="AH159" s="1"/>
  <c r="Z159"/>
  <c r="AA159" s="1"/>
  <c r="X159"/>
  <c r="S159"/>
  <c r="Q159"/>
  <c r="U159" s="1"/>
  <c r="V159" s="1"/>
  <c r="L159"/>
  <c r="J159"/>
  <c r="H159"/>
  <c r="F159"/>
  <c r="N159" s="1"/>
  <c r="AE158"/>
  <c r="AC158"/>
  <c r="AG158" s="1"/>
  <c r="AH158" s="1"/>
  <c r="X158"/>
  <c r="Z158" s="1"/>
  <c r="AA158" s="1"/>
  <c r="S158"/>
  <c r="Q158"/>
  <c r="U158" s="1"/>
  <c r="V158" s="1"/>
  <c r="L158"/>
  <c r="J158"/>
  <c r="H158"/>
  <c r="F158"/>
  <c r="N158" s="1"/>
  <c r="AE157"/>
  <c r="AC157"/>
  <c r="AG157" s="1"/>
  <c r="AH157" s="1"/>
  <c r="Z157"/>
  <c r="AA157" s="1"/>
  <c r="X157"/>
  <c r="S157"/>
  <c r="Q157"/>
  <c r="U157" s="1"/>
  <c r="V157" s="1"/>
  <c r="L157"/>
  <c r="J157"/>
  <c r="H157"/>
  <c r="F157"/>
  <c r="N157" s="1"/>
  <c r="AE156"/>
  <c r="AC156"/>
  <c r="AG156" s="1"/>
  <c r="AH156" s="1"/>
  <c r="X156"/>
  <c r="Z156" s="1"/>
  <c r="AA156" s="1"/>
  <c r="S156"/>
  <c r="Q156"/>
  <c r="U156" s="1"/>
  <c r="V156" s="1"/>
  <c r="L156"/>
  <c r="J156"/>
  <c r="H156"/>
  <c r="F156"/>
  <c r="N156" s="1"/>
  <c r="AE155"/>
  <c r="AC155"/>
  <c r="AG155" s="1"/>
  <c r="AH155" s="1"/>
  <c r="Z155"/>
  <c r="AA155" s="1"/>
  <c r="X155"/>
  <c r="S155"/>
  <c r="Q155"/>
  <c r="U155" s="1"/>
  <c r="V155" s="1"/>
  <c r="L155"/>
  <c r="J155"/>
  <c r="H155"/>
  <c r="F155"/>
  <c r="N155" s="1"/>
  <c r="AE154"/>
  <c r="AC154"/>
  <c r="AG154" s="1"/>
  <c r="AH154" s="1"/>
  <c r="X154"/>
  <c r="Z154" s="1"/>
  <c r="AA154" s="1"/>
  <c r="S154"/>
  <c r="Q154"/>
  <c r="U154" s="1"/>
  <c r="V154" s="1"/>
  <c r="L154"/>
  <c r="J154"/>
  <c r="H154"/>
  <c r="F154"/>
  <c r="N154" s="1"/>
  <c r="AE153"/>
  <c r="AC153"/>
  <c r="AG153" s="1"/>
  <c r="AH153" s="1"/>
  <c r="Z153"/>
  <c r="AA153" s="1"/>
  <c r="X153"/>
  <c r="S153"/>
  <c r="Q153"/>
  <c r="U153" s="1"/>
  <c r="V153" s="1"/>
  <c r="L153"/>
  <c r="J153"/>
  <c r="H153"/>
  <c r="F153"/>
  <c r="N153" s="1"/>
  <c r="AE152"/>
  <c r="AC152"/>
  <c r="AG152" s="1"/>
  <c r="AH152" s="1"/>
  <c r="X152"/>
  <c r="Z152" s="1"/>
  <c r="AA152" s="1"/>
  <c r="S152"/>
  <c r="Q152"/>
  <c r="U152" s="1"/>
  <c r="V152" s="1"/>
  <c r="L152"/>
  <c r="J152"/>
  <c r="H152"/>
  <c r="F152"/>
  <c r="N152" s="1"/>
  <c r="AE151"/>
  <c r="AC151"/>
  <c r="AG151" s="1"/>
  <c r="AH151" s="1"/>
  <c r="Z151"/>
  <c r="AA151" s="1"/>
  <c r="X151"/>
  <c r="S151"/>
  <c r="Q151"/>
  <c r="U151" s="1"/>
  <c r="V151" s="1"/>
  <c r="L151"/>
  <c r="J151"/>
  <c r="H151"/>
  <c r="F151"/>
  <c r="N151" s="1"/>
  <c r="AE150"/>
  <c r="AC150"/>
  <c r="AG150" s="1"/>
  <c r="AH150" s="1"/>
  <c r="X150"/>
  <c r="Z150" s="1"/>
  <c r="AA150" s="1"/>
  <c r="S150"/>
  <c r="Q150"/>
  <c r="U150" s="1"/>
  <c r="V150" s="1"/>
  <c r="L150"/>
  <c r="J150"/>
  <c r="H150"/>
  <c r="F150"/>
  <c r="N150" s="1"/>
  <c r="AE149"/>
  <c r="AC149"/>
  <c r="AG149" s="1"/>
  <c r="AH149" s="1"/>
  <c r="Z149"/>
  <c r="AA149" s="1"/>
  <c r="X149"/>
  <c r="S149"/>
  <c r="Q149"/>
  <c r="U149" s="1"/>
  <c r="V149" s="1"/>
  <c r="L149"/>
  <c r="J149"/>
  <c r="H149"/>
  <c r="F149"/>
  <c r="N149" s="1"/>
  <c r="AE148"/>
  <c r="AC148"/>
  <c r="AG148" s="1"/>
  <c r="AH148" s="1"/>
  <c r="X148"/>
  <c r="Z148" s="1"/>
  <c r="AA148" s="1"/>
  <c r="S148"/>
  <c r="Q148"/>
  <c r="U148" s="1"/>
  <c r="V148" s="1"/>
  <c r="L148"/>
  <c r="J148"/>
  <c r="H148"/>
  <c r="F148"/>
  <c r="N148" s="1"/>
  <c r="AE147"/>
  <c r="AC147"/>
  <c r="AG147" s="1"/>
  <c r="AH147" s="1"/>
  <c r="Z147"/>
  <c r="AA147" s="1"/>
  <c r="X147"/>
  <c r="S147"/>
  <c r="Q147"/>
  <c r="U147" s="1"/>
  <c r="V147" s="1"/>
  <c r="L147"/>
  <c r="J147"/>
  <c r="H147"/>
  <c r="F147"/>
  <c r="N147" s="1"/>
  <c r="AE146"/>
  <c r="AC146"/>
  <c r="AG146" s="1"/>
  <c r="AH146" s="1"/>
  <c r="X146"/>
  <c r="Z146" s="1"/>
  <c r="AA146" s="1"/>
  <c r="S146"/>
  <c r="Q146"/>
  <c r="U146" s="1"/>
  <c r="V146" s="1"/>
  <c r="L146"/>
  <c r="J146"/>
  <c r="H146"/>
  <c r="F146"/>
  <c r="N146" s="1"/>
  <c r="AE145"/>
  <c r="AC145"/>
  <c r="AG145" s="1"/>
  <c r="AH145" s="1"/>
  <c r="Z145"/>
  <c r="AA145" s="1"/>
  <c r="X145"/>
  <c r="S145"/>
  <c r="Q145"/>
  <c r="U145" s="1"/>
  <c r="V145" s="1"/>
  <c r="L145"/>
  <c r="J145"/>
  <c r="H145"/>
  <c r="F145"/>
  <c r="N145" s="1"/>
  <c r="AE144"/>
  <c r="AC144"/>
  <c r="AG144" s="1"/>
  <c r="AH144" s="1"/>
  <c r="X144"/>
  <c r="Z144" s="1"/>
  <c r="AA144" s="1"/>
  <c r="S144"/>
  <c r="Q144"/>
  <c r="U144" s="1"/>
  <c r="V144" s="1"/>
  <c r="L144"/>
  <c r="J144"/>
  <c r="H144"/>
  <c r="F144"/>
  <c r="N144" s="1"/>
  <c r="AE143"/>
  <c r="AC143"/>
  <c r="AG143" s="1"/>
  <c r="AH143" s="1"/>
  <c r="Z143"/>
  <c r="AA143" s="1"/>
  <c r="X143"/>
  <c r="S143"/>
  <c r="Q143"/>
  <c r="U143" s="1"/>
  <c r="V143" s="1"/>
  <c r="L143"/>
  <c r="J143"/>
  <c r="H143"/>
  <c r="F143"/>
  <c r="N143" s="1"/>
  <c r="AE142"/>
  <c r="AC142"/>
  <c r="AG142" s="1"/>
  <c r="AH142" s="1"/>
  <c r="X142"/>
  <c r="Z142" s="1"/>
  <c r="AA142" s="1"/>
  <c r="S142"/>
  <c r="Q142"/>
  <c r="U142" s="1"/>
  <c r="V142" s="1"/>
  <c r="L142"/>
  <c r="J142"/>
  <c r="H142"/>
  <c r="F142"/>
  <c r="N142" s="1"/>
  <c r="AE141"/>
  <c r="AC141"/>
  <c r="AG141" s="1"/>
  <c r="AH141" s="1"/>
  <c r="Z141"/>
  <c r="AA141" s="1"/>
  <c r="X141"/>
  <c r="S141"/>
  <c r="Q141"/>
  <c r="U141" s="1"/>
  <c r="V141" s="1"/>
  <c r="L141"/>
  <c r="J141"/>
  <c r="H141"/>
  <c r="F141"/>
  <c r="N141" s="1"/>
  <c r="AE140"/>
  <c r="AC140"/>
  <c r="AG140" s="1"/>
  <c r="AH140" s="1"/>
  <c r="X140"/>
  <c r="Z140" s="1"/>
  <c r="AA140" s="1"/>
  <c r="S140"/>
  <c r="Q140"/>
  <c r="U140" s="1"/>
  <c r="V140" s="1"/>
  <c r="L140"/>
  <c r="J140"/>
  <c r="H140"/>
  <c r="F140"/>
  <c r="N140" s="1"/>
  <c r="AE139"/>
  <c r="AC139"/>
  <c r="AG139" s="1"/>
  <c r="AH139" s="1"/>
  <c r="Z139"/>
  <c r="AA139" s="1"/>
  <c r="X139"/>
  <c r="S139"/>
  <c r="Q139"/>
  <c r="U139" s="1"/>
  <c r="V139" s="1"/>
  <c r="L139"/>
  <c r="J139"/>
  <c r="H139"/>
  <c r="F139"/>
  <c r="N139" s="1"/>
  <c r="AE138"/>
  <c r="AC138"/>
  <c r="AG138" s="1"/>
  <c r="AH138" s="1"/>
  <c r="X138"/>
  <c r="Z138" s="1"/>
  <c r="AA138" s="1"/>
  <c r="S138"/>
  <c r="Q138"/>
  <c r="U138" s="1"/>
  <c r="V138" s="1"/>
  <c r="L138"/>
  <c r="J138"/>
  <c r="H138"/>
  <c r="F138"/>
  <c r="N138" s="1"/>
  <c r="AE137"/>
  <c r="AC137"/>
  <c r="AG137" s="1"/>
  <c r="AH137" s="1"/>
  <c r="Z137"/>
  <c r="AA137" s="1"/>
  <c r="X137"/>
  <c r="S137"/>
  <c r="Q137"/>
  <c r="U137" s="1"/>
  <c r="V137" s="1"/>
  <c r="L137"/>
  <c r="J137"/>
  <c r="H137"/>
  <c r="F137"/>
  <c r="N137" s="1"/>
  <c r="AE136"/>
  <c r="AC136"/>
  <c r="AG136" s="1"/>
  <c r="AH136" s="1"/>
  <c r="X136"/>
  <c r="Z136" s="1"/>
  <c r="AA136" s="1"/>
  <c r="S136"/>
  <c r="Q136"/>
  <c r="U136" s="1"/>
  <c r="V136" s="1"/>
  <c r="L136"/>
  <c r="J136"/>
  <c r="H136"/>
  <c r="F136"/>
  <c r="N136" s="1"/>
  <c r="AE135"/>
  <c r="AC135"/>
  <c r="AG135" s="1"/>
  <c r="AH135" s="1"/>
  <c r="Z135"/>
  <c r="AA135" s="1"/>
  <c r="X135"/>
  <c r="S135"/>
  <c r="Q135"/>
  <c r="L135"/>
  <c r="J135"/>
  <c r="H135"/>
  <c r="F135"/>
  <c r="N135" s="1"/>
  <c r="O135" s="1"/>
  <c r="AE134"/>
  <c r="AC134"/>
  <c r="AG134" s="1"/>
  <c r="AH134" s="1"/>
  <c r="Z134"/>
  <c r="AA134" s="1"/>
  <c r="X134"/>
  <c r="S134"/>
  <c r="Q134"/>
  <c r="U134" s="1"/>
  <c r="V134" s="1"/>
  <c r="L134"/>
  <c r="J134"/>
  <c r="H134"/>
  <c r="F134"/>
  <c r="N134" s="1"/>
  <c r="AE133"/>
  <c r="AC133"/>
  <c r="AG133" s="1"/>
  <c r="AH133" s="1"/>
  <c r="X133"/>
  <c r="Z133" s="1"/>
  <c r="AA133" s="1"/>
  <c r="S133"/>
  <c r="Q133"/>
  <c r="U133" s="1"/>
  <c r="V133" s="1"/>
  <c r="L133"/>
  <c r="J133"/>
  <c r="H133"/>
  <c r="F133"/>
  <c r="N133" s="1"/>
  <c r="AE132"/>
  <c r="AC132"/>
  <c r="AG132" s="1"/>
  <c r="AH132" s="1"/>
  <c r="Z132"/>
  <c r="AA132" s="1"/>
  <c r="X132"/>
  <c r="S132"/>
  <c r="Q132"/>
  <c r="U132" s="1"/>
  <c r="V132" s="1"/>
  <c r="L132"/>
  <c r="J132"/>
  <c r="H132"/>
  <c r="F132"/>
  <c r="N132" s="1"/>
  <c r="AE131"/>
  <c r="AC131"/>
  <c r="AG131" s="1"/>
  <c r="AH131" s="1"/>
  <c r="X131"/>
  <c r="Z131" s="1"/>
  <c r="AA131" s="1"/>
  <c r="S131"/>
  <c r="Q131"/>
  <c r="U131" s="1"/>
  <c r="V131" s="1"/>
  <c r="L131"/>
  <c r="J131"/>
  <c r="H131"/>
  <c r="F131"/>
  <c r="N131" s="1"/>
  <c r="AE130"/>
  <c r="AC130"/>
  <c r="AG130" s="1"/>
  <c r="AH130" s="1"/>
  <c r="Z130"/>
  <c r="AA130" s="1"/>
  <c r="X130"/>
  <c r="S130"/>
  <c r="Q130"/>
  <c r="U130" s="1"/>
  <c r="V130" s="1"/>
  <c r="L130"/>
  <c r="J130"/>
  <c r="H130"/>
  <c r="F130"/>
  <c r="N130" s="1"/>
  <c r="AE129"/>
  <c r="AC129"/>
  <c r="AG129" s="1"/>
  <c r="AH129" s="1"/>
  <c r="X129"/>
  <c r="Z129" s="1"/>
  <c r="AA129" s="1"/>
  <c r="S129"/>
  <c r="Q129"/>
  <c r="U129" s="1"/>
  <c r="V129" s="1"/>
  <c r="L129"/>
  <c r="J129"/>
  <c r="H129"/>
  <c r="F129"/>
  <c r="N129" s="1"/>
  <c r="AE128"/>
  <c r="AC128"/>
  <c r="AG128" s="1"/>
  <c r="AH128" s="1"/>
  <c r="Z128"/>
  <c r="AA128" s="1"/>
  <c r="X128"/>
  <c r="S128"/>
  <c r="Q128"/>
  <c r="U128" s="1"/>
  <c r="V128" s="1"/>
  <c r="L128"/>
  <c r="J128"/>
  <c r="H128"/>
  <c r="F128"/>
  <c r="N128" s="1"/>
  <c r="AE127"/>
  <c r="AC127"/>
  <c r="AG127" s="1"/>
  <c r="AH127" s="1"/>
  <c r="X127"/>
  <c r="Z127" s="1"/>
  <c r="AA127" s="1"/>
  <c r="S127"/>
  <c r="Q127"/>
  <c r="U127" s="1"/>
  <c r="V127" s="1"/>
  <c r="L127"/>
  <c r="J127"/>
  <c r="H127"/>
  <c r="F127"/>
  <c r="N127" s="1"/>
  <c r="AE126"/>
  <c r="AC126"/>
  <c r="AG126" s="1"/>
  <c r="AH126" s="1"/>
  <c r="Z126"/>
  <c r="AA126" s="1"/>
  <c r="X126"/>
  <c r="S126"/>
  <c r="Q126"/>
  <c r="U126" s="1"/>
  <c r="V126" s="1"/>
  <c r="L126"/>
  <c r="J126"/>
  <c r="H126"/>
  <c r="F126"/>
  <c r="N126" s="1"/>
  <c r="AE125"/>
  <c r="AC125"/>
  <c r="AG125" s="1"/>
  <c r="AH125" s="1"/>
  <c r="X125"/>
  <c r="Z125" s="1"/>
  <c r="AA125" s="1"/>
  <c r="S125"/>
  <c r="Q125"/>
  <c r="U125" s="1"/>
  <c r="V125" s="1"/>
  <c r="L125"/>
  <c r="J125"/>
  <c r="H125"/>
  <c r="F125"/>
  <c r="N125" s="1"/>
  <c r="AE124"/>
  <c r="AC124"/>
  <c r="AG124" s="1"/>
  <c r="AH124" s="1"/>
  <c r="Z124"/>
  <c r="AA124" s="1"/>
  <c r="X124"/>
  <c r="S124"/>
  <c r="Q124"/>
  <c r="U124" s="1"/>
  <c r="V124" s="1"/>
  <c r="L124"/>
  <c r="J124"/>
  <c r="H124"/>
  <c r="F124"/>
  <c r="N124" s="1"/>
  <c r="AE123"/>
  <c r="AC123"/>
  <c r="AG123" s="1"/>
  <c r="AH123" s="1"/>
  <c r="X123"/>
  <c r="Z123" s="1"/>
  <c r="AA123" s="1"/>
  <c r="S123"/>
  <c r="Q123"/>
  <c r="U123" s="1"/>
  <c r="V123" s="1"/>
  <c r="L123"/>
  <c r="J123"/>
  <c r="H123"/>
  <c r="F123"/>
  <c r="N123" s="1"/>
  <c r="AE122"/>
  <c r="AC122"/>
  <c r="AG122" s="1"/>
  <c r="AH122" s="1"/>
  <c r="Z122"/>
  <c r="AA122" s="1"/>
  <c r="X122"/>
  <c r="S122"/>
  <c r="Q122"/>
  <c r="U122" s="1"/>
  <c r="V122" s="1"/>
  <c r="L122"/>
  <c r="J122"/>
  <c r="H122"/>
  <c r="F122"/>
  <c r="N122" s="1"/>
  <c r="AE121"/>
  <c r="AC121"/>
  <c r="AG121" s="1"/>
  <c r="AH121" s="1"/>
  <c r="X121"/>
  <c r="Z121" s="1"/>
  <c r="AA121" s="1"/>
  <c r="S121"/>
  <c r="Q121"/>
  <c r="U121" s="1"/>
  <c r="V121" s="1"/>
  <c r="L121"/>
  <c r="J121"/>
  <c r="H121"/>
  <c r="F121"/>
  <c r="N121" s="1"/>
  <c r="AE120"/>
  <c r="AC120"/>
  <c r="AG120" s="1"/>
  <c r="AH120" s="1"/>
  <c r="Z120"/>
  <c r="AA120" s="1"/>
  <c r="X120"/>
  <c r="S120"/>
  <c r="Q120"/>
  <c r="U120" s="1"/>
  <c r="V120" s="1"/>
  <c r="L120"/>
  <c r="J120"/>
  <c r="H120"/>
  <c r="F120"/>
  <c r="N120" s="1"/>
  <c r="AE119"/>
  <c r="AC119"/>
  <c r="AG119" s="1"/>
  <c r="AH119" s="1"/>
  <c r="X119"/>
  <c r="Z119" s="1"/>
  <c r="AA119" s="1"/>
  <c r="S119"/>
  <c r="Q119"/>
  <c r="U119" s="1"/>
  <c r="V119" s="1"/>
  <c r="L119"/>
  <c r="J119"/>
  <c r="H119"/>
  <c r="F119"/>
  <c r="N119" s="1"/>
  <c r="AE118"/>
  <c r="AC118"/>
  <c r="AG118" s="1"/>
  <c r="AH118" s="1"/>
  <c r="Z118"/>
  <c r="AA118" s="1"/>
  <c r="X118"/>
  <c r="S118"/>
  <c r="Q118"/>
  <c r="U118" s="1"/>
  <c r="V118" s="1"/>
  <c r="L118"/>
  <c r="J118"/>
  <c r="H118"/>
  <c r="F118"/>
  <c r="N118" s="1"/>
  <c r="AE117"/>
  <c r="AC117"/>
  <c r="AG117" s="1"/>
  <c r="AH117" s="1"/>
  <c r="X117"/>
  <c r="Z117" s="1"/>
  <c r="AA117" s="1"/>
  <c r="S117"/>
  <c r="Q117"/>
  <c r="U117" s="1"/>
  <c r="V117" s="1"/>
  <c r="L117"/>
  <c r="J117"/>
  <c r="H117"/>
  <c r="F117"/>
  <c r="N117" s="1"/>
  <c r="AE116"/>
  <c r="AC116"/>
  <c r="AG116" s="1"/>
  <c r="AH116" s="1"/>
  <c r="Z116"/>
  <c r="AA116" s="1"/>
  <c r="X116"/>
  <c r="S116"/>
  <c r="Q116"/>
  <c r="U116" s="1"/>
  <c r="V116" s="1"/>
  <c r="L116"/>
  <c r="J116"/>
  <c r="H116"/>
  <c r="F116"/>
  <c r="N116" s="1"/>
  <c r="AE115"/>
  <c r="AC115"/>
  <c r="AG115" s="1"/>
  <c r="AH115" s="1"/>
  <c r="X115"/>
  <c r="Z115" s="1"/>
  <c r="AA115" s="1"/>
  <c r="S115"/>
  <c r="Q115"/>
  <c r="U115" s="1"/>
  <c r="V115" s="1"/>
  <c r="L115"/>
  <c r="J115"/>
  <c r="H115"/>
  <c r="F115"/>
  <c r="N115" s="1"/>
  <c r="AE114"/>
  <c r="AC114"/>
  <c r="AG114" s="1"/>
  <c r="AH114" s="1"/>
  <c r="Z114"/>
  <c r="AA114" s="1"/>
  <c r="X114"/>
  <c r="S114"/>
  <c r="Q114"/>
  <c r="U114" s="1"/>
  <c r="V114" s="1"/>
  <c r="L114"/>
  <c r="J114"/>
  <c r="H114"/>
  <c r="F114"/>
  <c r="N114" s="1"/>
  <c r="AE113"/>
  <c r="AC113"/>
  <c r="AG113" s="1"/>
  <c r="AH113" s="1"/>
  <c r="X113"/>
  <c r="Z113" s="1"/>
  <c r="AA113" s="1"/>
  <c r="S113"/>
  <c r="Q113"/>
  <c r="U113" s="1"/>
  <c r="V113" s="1"/>
  <c r="L113"/>
  <c r="J113"/>
  <c r="H113"/>
  <c r="F113"/>
  <c r="N113" s="1"/>
  <c r="AE112"/>
  <c r="AC112"/>
  <c r="AG112" s="1"/>
  <c r="AH112" s="1"/>
  <c r="Z112"/>
  <c r="AA112" s="1"/>
  <c r="X112"/>
  <c r="S112"/>
  <c r="Q112"/>
  <c r="U112" s="1"/>
  <c r="V112" s="1"/>
  <c r="L112"/>
  <c r="J112"/>
  <c r="H112"/>
  <c r="F112"/>
  <c r="N112" s="1"/>
  <c r="AE111"/>
  <c r="AC111"/>
  <c r="AG111" s="1"/>
  <c r="AH111" s="1"/>
  <c r="X111"/>
  <c r="Z111" s="1"/>
  <c r="AA111" s="1"/>
  <c r="S111"/>
  <c r="Q111"/>
  <c r="U111" s="1"/>
  <c r="V111" s="1"/>
  <c r="L111"/>
  <c r="J111"/>
  <c r="H111"/>
  <c r="F111"/>
  <c r="N111" s="1"/>
  <c r="AE110"/>
  <c r="AC110"/>
  <c r="AG110" s="1"/>
  <c r="AH110" s="1"/>
  <c r="Z110"/>
  <c r="AA110" s="1"/>
  <c r="X110"/>
  <c r="S110"/>
  <c r="Q110"/>
  <c r="U110" s="1"/>
  <c r="V110" s="1"/>
  <c r="L110"/>
  <c r="J110"/>
  <c r="H110"/>
  <c r="F110"/>
  <c r="N110" s="1"/>
  <c r="AE109"/>
  <c r="AC109"/>
  <c r="AG109" s="1"/>
  <c r="AH109" s="1"/>
  <c r="X109"/>
  <c r="Z109" s="1"/>
  <c r="AA109" s="1"/>
  <c r="S109"/>
  <c r="Q109"/>
  <c r="U109" s="1"/>
  <c r="V109" s="1"/>
  <c r="L109"/>
  <c r="J109"/>
  <c r="H109"/>
  <c r="F109"/>
  <c r="N109" s="1"/>
  <c r="AE108"/>
  <c r="AC108"/>
  <c r="AG108" s="1"/>
  <c r="AH108" s="1"/>
  <c r="Z108"/>
  <c r="AA108" s="1"/>
  <c r="X108"/>
  <c r="S108"/>
  <c r="Q108"/>
  <c r="U108" s="1"/>
  <c r="V108" s="1"/>
  <c r="L108"/>
  <c r="J108"/>
  <c r="H108"/>
  <c r="F108"/>
  <c r="N108" s="1"/>
  <c r="AE107"/>
  <c r="AC107"/>
  <c r="AG107" s="1"/>
  <c r="AH107" s="1"/>
  <c r="X107"/>
  <c r="Z107" s="1"/>
  <c r="AA107" s="1"/>
  <c r="S107"/>
  <c r="Q107"/>
  <c r="U107" s="1"/>
  <c r="V107" s="1"/>
  <c r="L107"/>
  <c r="J107"/>
  <c r="H107"/>
  <c r="F107"/>
  <c r="N107" s="1"/>
  <c r="AE106"/>
  <c r="AC106"/>
  <c r="AG106" s="1"/>
  <c r="AH106" s="1"/>
  <c r="Z106"/>
  <c r="AA106" s="1"/>
  <c r="X106"/>
  <c r="S106"/>
  <c r="Q106"/>
  <c r="U106" s="1"/>
  <c r="V106" s="1"/>
  <c r="L106"/>
  <c r="J106"/>
  <c r="H106"/>
  <c r="F106"/>
  <c r="N106" s="1"/>
  <c r="AE105"/>
  <c r="AC105"/>
  <c r="AG105" s="1"/>
  <c r="AH105" s="1"/>
  <c r="X105"/>
  <c r="Z105" s="1"/>
  <c r="AA105" s="1"/>
  <c r="S105"/>
  <c r="Q105"/>
  <c r="U105" s="1"/>
  <c r="V105" s="1"/>
  <c r="L105"/>
  <c r="J105"/>
  <c r="H105"/>
  <c r="F105"/>
  <c r="N105" s="1"/>
  <c r="AE104"/>
  <c r="AC104"/>
  <c r="AG104" s="1"/>
  <c r="AH104" s="1"/>
  <c r="Z104"/>
  <c r="AA104" s="1"/>
  <c r="X104"/>
  <c r="S104"/>
  <c r="Q104"/>
  <c r="U104" s="1"/>
  <c r="V104" s="1"/>
  <c r="L104"/>
  <c r="J104"/>
  <c r="H104"/>
  <c r="F104"/>
  <c r="N104" s="1"/>
  <c r="AE103"/>
  <c r="AC103"/>
  <c r="AG103" s="1"/>
  <c r="AH103" s="1"/>
  <c r="X103"/>
  <c r="Z103" s="1"/>
  <c r="AA103" s="1"/>
  <c r="S103"/>
  <c r="Q103"/>
  <c r="U103" s="1"/>
  <c r="V103" s="1"/>
  <c r="L103"/>
  <c r="J103"/>
  <c r="H103"/>
  <c r="F103"/>
  <c r="N103" s="1"/>
  <c r="AE102"/>
  <c r="AC102"/>
  <c r="AG102" s="1"/>
  <c r="AH102" s="1"/>
  <c r="Z102"/>
  <c r="AA102" s="1"/>
  <c r="X102"/>
  <c r="S102"/>
  <c r="Q102"/>
  <c r="U102" s="1"/>
  <c r="V102" s="1"/>
  <c r="L102"/>
  <c r="J102"/>
  <c r="H102"/>
  <c r="F102"/>
  <c r="N102" s="1"/>
  <c r="AE101"/>
  <c r="AC101"/>
  <c r="AG101" s="1"/>
  <c r="AH101" s="1"/>
  <c r="X101"/>
  <c r="Z101" s="1"/>
  <c r="AA101" s="1"/>
  <c r="S101"/>
  <c r="Q101"/>
  <c r="U101" s="1"/>
  <c r="V101" s="1"/>
  <c r="L101"/>
  <c r="J101"/>
  <c r="H101"/>
  <c r="F101"/>
  <c r="N101" s="1"/>
  <c r="AE100"/>
  <c r="AC100"/>
  <c r="AG100" s="1"/>
  <c r="AH100" s="1"/>
  <c r="Z100"/>
  <c r="AA100" s="1"/>
  <c r="X100"/>
  <c r="S100"/>
  <c r="Q100"/>
  <c r="U100" s="1"/>
  <c r="V100" s="1"/>
  <c r="L100"/>
  <c r="J100"/>
  <c r="H100"/>
  <c r="F100"/>
  <c r="N100" s="1"/>
  <c r="AE99"/>
  <c r="AC99"/>
  <c r="AG99" s="1"/>
  <c r="AH99" s="1"/>
  <c r="X99"/>
  <c r="Z99" s="1"/>
  <c r="AA99" s="1"/>
  <c r="S99"/>
  <c r="Q99"/>
  <c r="U99" s="1"/>
  <c r="V99" s="1"/>
  <c r="L99"/>
  <c r="J99"/>
  <c r="H99"/>
  <c r="F99"/>
  <c r="N99" s="1"/>
  <c r="AE98"/>
  <c r="AC98"/>
  <c r="AG98" s="1"/>
  <c r="AH98" s="1"/>
  <c r="Z98"/>
  <c r="AA98" s="1"/>
  <c r="X98"/>
  <c r="S98"/>
  <c r="Q98"/>
  <c r="U98" s="1"/>
  <c r="V98" s="1"/>
  <c r="L98"/>
  <c r="J98"/>
  <c r="H98"/>
  <c r="F98"/>
  <c r="N98" s="1"/>
  <c r="AE97"/>
  <c r="AC97"/>
  <c r="AG97" s="1"/>
  <c r="AH97" s="1"/>
  <c r="X97"/>
  <c r="Z97" s="1"/>
  <c r="AA97" s="1"/>
  <c r="S97"/>
  <c r="Q97"/>
  <c r="U97" s="1"/>
  <c r="V97" s="1"/>
  <c r="L97"/>
  <c r="J97"/>
  <c r="H97"/>
  <c r="F97"/>
  <c r="N97" s="1"/>
  <c r="AE96"/>
  <c r="AC96"/>
  <c r="AG96" s="1"/>
  <c r="AH96" s="1"/>
  <c r="Z96"/>
  <c r="AA96" s="1"/>
  <c r="X96"/>
  <c r="S96"/>
  <c r="Q96"/>
  <c r="U96" s="1"/>
  <c r="V96" s="1"/>
  <c r="L96"/>
  <c r="J96"/>
  <c r="H96"/>
  <c r="F96"/>
  <c r="N96" s="1"/>
  <c r="AE95"/>
  <c r="AC95"/>
  <c r="AG95" s="1"/>
  <c r="AH95" s="1"/>
  <c r="X95"/>
  <c r="Z95" s="1"/>
  <c r="AA95" s="1"/>
  <c r="S95"/>
  <c r="Q95"/>
  <c r="U95" s="1"/>
  <c r="V95" s="1"/>
  <c r="L95"/>
  <c r="J95"/>
  <c r="H95"/>
  <c r="F95"/>
  <c r="N95" s="1"/>
  <c r="AE94"/>
  <c r="AC94"/>
  <c r="AG94" s="1"/>
  <c r="AH94" s="1"/>
  <c r="Z94"/>
  <c r="AA94" s="1"/>
  <c r="X94"/>
  <c r="S94"/>
  <c r="Q94"/>
  <c r="U94" s="1"/>
  <c r="V94" s="1"/>
  <c r="L94"/>
  <c r="J94"/>
  <c r="H94"/>
  <c r="F94"/>
  <c r="N94" s="1"/>
  <c r="AE93"/>
  <c r="AC93"/>
  <c r="AG93" s="1"/>
  <c r="AH93" s="1"/>
  <c r="X93"/>
  <c r="Z93" s="1"/>
  <c r="AA93" s="1"/>
  <c r="S93"/>
  <c r="Q93"/>
  <c r="U93" s="1"/>
  <c r="V93" s="1"/>
  <c r="L93"/>
  <c r="J93"/>
  <c r="H93"/>
  <c r="F93"/>
  <c r="N93" s="1"/>
  <c r="AE92"/>
  <c r="AC92"/>
  <c r="AG92" s="1"/>
  <c r="AH92" s="1"/>
  <c r="Z92"/>
  <c r="AA92" s="1"/>
  <c r="X92"/>
  <c r="S92"/>
  <c r="Q92"/>
  <c r="U92" s="1"/>
  <c r="V92" s="1"/>
  <c r="L92"/>
  <c r="J92"/>
  <c r="H92"/>
  <c r="F92"/>
  <c r="N92" s="1"/>
  <c r="AE91"/>
  <c r="AC91"/>
  <c r="AG91" s="1"/>
  <c r="AH91" s="1"/>
  <c r="X91"/>
  <c r="Z91" s="1"/>
  <c r="AA91" s="1"/>
  <c r="S91"/>
  <c r="Q91"/>
  <c r="U91" s="1"/>
  <c r="V91" s="1"/>
  <c r="L91"/>
  <c r="J91"/>
  <c r="H91"/>
  <c r="F91"/>
  <c r="N91" s="1"/>
  <c r="AE90"/>
  <c r="AC90"/>
  <c r="AG90" s="1"/>
  <c r="AH90" s="1"/>
  <c r="Z90"/>
  <c r="AA90" s="1"/>
  <c r="X90"/>
  <c r="S90"/>
  <c r="Q90"/>
  <c r="U90" s="1"/>
  <c r="V90" s="1"/>
  <c r="L90"/>
  <c r="J90"/>
  <c r="H90"/>
  <c r="F90"/>
  <c r="N90" s="1"/>
  <c r="AE89"/>
  <c r="AC89"/>
  <c r="AG89" s="1"/>
  <c r="AH89" s="1"/>
  <c r="X89"/>
  <c r="Z89" s="1"/>
  <c r="AA89" s="1"/>
  <c r="S89"/>
  <c r="Q89"/>
  <c r="U89" s="1"/>
  <c r="V89" s="1"/>
  <c r="L89"/>
  <c r="J89"/>
  <c r="H89"/>
  <c r="F89"/>
  <c r="N89" s="1"/>
  <c r="AE88"/>
  <c r="AC88"/>
  <c r="AG88" s="1"/>
  <c r="AH88" s="1"/>
  <c r="Z88"/>
  <c r="AA88" s="1"/>
  <c r="X88"/>
  <c r="S88"/>
  <c r="Q88"/>
  <c r="U88" s="1"/>
  <c r="V88" s="1"/>
  <c r="L88"/>
  <c r="J88"/>
  <c r="H88"/>
  <c r="F88"/>
  <c r="N88" s="1"/>
  <c r="AE87"/>
  <c r="AC87"/>
  <c r="AG87" s="1"/>
  <c r="AH87" s="1"/>
  <c r="X87"/>
  <c r="Z87" s="1"/>
  <c r="AA87" s="1"/>
  <c r="S87"/>
  <c r="Q87"/>
  <c r="U87" s="1"/>
  <c r="V87" s="1"/>
  <c r="L87"/>
  <c r="J87"/>
  <c r="H87"/>
  <c r="F87"/>
  <c r="N87" s="1"/>
  <c r="AE86"/>
  <c r="AC86"/>
  <c r="AG86" s="1"/>
  <c r="AH86" s="1"/>
  <c r="Z86"/>
  <c r="AA86" s="1"/>
  <c r="X86"/>
  <c r="S86"/>
  <c r="Q86"/>
  <c r="U86" s="1"/>
  <c r="V86" s="1"/>
  <c r="L86"/>
  <c r="J86"/>
  <c r="H86"/>
  <c r="F86"/>
  <c r="N86" s="1"/>
  <c r="AE85"/>
  <c r="AC85"/>
  <c r="AG85" s="1"/>
  <c r="AH85" s="1"/>
  <c r="X85"/>
  <c r="Z85" s="1"/>
  <c r="AA85" s="1"/>
  <c r="S85"/>
  <c r="Q85"/>
  <c r="U85" s="1"/>
  <c r="V85" s="1"/>
  <c r="L85"/>
  <c r="J85"/>
  <c r="H85"/>
  <c r="F85"/>
  <c r="N85" s="1"/>
  <c r="AE84"/>
  <c r="AC84"/>
  <c r="AG84" s="1"/>
  <c r="AH84" s="1"/>
  <c r="Z84"/>
  <c r="AA84" s="1"/>
  <c r="X84"/>
  <c r="S84"/>
  <c r="Q84"/>
  <c r="U84" s="1"/>
  <c r="V84" s="1"/>
  <c r="L84"/>
  <c r="J84"/>
  <c r="H84"/>
  <c r="F84"/>
  <c r="N84" s="1"/>
  <c r="AE83"/>
  <c r="AC83"/>
  <c r="AG83" s="1"/>
  <c r="AH83" s="1"/>
  <c r="X83"/>
  <c r="Z83" s="1"/>
  <c r="AA83" s="1"/>
  <c r="S83"/>
  <c r="Q83"/>
  <c r="U83" s="1"/>
  <c r="V83" s="1"/>
  <c r="L83"/>
  <c r="J83"/>
  <c r="H83"/>
  <c r="F83"/>
  <c r="N83" s="1"/>
  <c r="AE82"/>
  <c r="AC82"/>
  <c r="AG82" s="1"/>
  <c r="AH82" s="1"/>
  <c r="Z82"/>
  <c r="AA82" s="1"/>
  <c r="X82"/>
  <c r="S82"/>
  <c r="Q82"/>
  <c r="U82" s="1"/>
  <c r="V82" s="1"/>
  <c r="L82"/>
  <c r="J82"/>
  <c r="H82"/>
  <c r="F82"/>
  <c r="N82" s="1"/>
  <c r="AE81"/>
  <c r="AC81"/>
  <c r="AG81" s="1"/>
  <c r="AH81" s="1"/>
  <c r="X81"/>
  <c r="Z81" s="1"/>
  <c r="AA81" s="1"/>
  <c r="S81"/>
  <c r="Q81"/>
  <c r="U81" s="1"/>
  <c r="V81" s="1"/>
  <c r="L81"/>
  <c r="J81"/>
  <c r="H81"/>
  <c r="F81"/>
  <c r="N81" s="1"/>
  <c r="AE80"/>
  <c r="AC80"/>
  <c r="AG80" s="1"/>
  <c r="AH80" s="1"/>
  <c r="Z80"/>
  <c r="AA80" s="1"/>
  <c r="X80"/>
  <c r="S80"/>
  <c r="Q80"/>
  <c r="U80" s="1"/>
  <c r="V80" s="1"/>
  <c r="L80"/>
  <c r="J80"/>
  <c r="H80"/>
  <c r="F80"/>
  <c r="N80" s="1"/>
  <c r="AE79"/>
  <c r="AC79"/>
  <c r="AG79" s="1"/>
  <c r="AH79" s="1"/>
  <c r="Z79"/>
  <c r="AA79" s="1"/>
  <c r="X79"/>
  <c r="S79"/>
  <c r="Q79"/>
  <c r="U79" s="1"/>
  <c r="V79" s="1"/>
  <c r="L79"/>
  <c r="J79"/>
  <c r="H79"/>
  <c r="F79"/>
  <c r="N79" s="1"/>
  <c r="AE78"/>
  <c r="AC78"/>
  <c r="AG78" s="1"/>
  <c r="AH78" s="1"/>
  <c r="X78"/>
  <c r="Z78" s="1"/>
  <c r="AA78" s="1"/>
  <c r="S78"/>
  <c r="Q78"/>
  <c r="U78" s="1"/>
  <c r="V78" s="1"/>
  <c r="L78"/>
  <c r="J78"/>
  <c r="H78"/>
  <c r="F78"/>
  <c r="N78" s="1"/>
  <c r="AE77"/>
  <c r="AC77"/>
  <c r="AG77" s="1"/>
  <c r="AH77" s="1"/>
  <c r="Z77"/>
  <c r="AA77" s="1"/>
  <c r="X77"/>
  <c r="S77"/>
  <c r="Q77"/>
  <c r="U77" s="1"/>
  <c r="V77" s="1"/>
  <c r="L77"/>
  <c r="J77"/>
  <c r="H77"/>
  <c r="F77"/>
  <c r="N77" s="1"/>
  <c r="AE76"/>
  <c r="AC76"/>
  <c r="AG76" s="1"/>
  <c r="AH76" s="1"/>
  <c r="X76"/>
  <c r="Z76" s="1"/>
  <c r="AA76" s="1"/>
  <c r="S76"/>
  <c r="Q76"/>
  <c r="U76" s="1"/>
  <c r="V76" s="1"/>
  <c r="L76"/>
  <c r="J76"/>
  <c r="H76"/>
  <c r="F76"/>
  <c r="N76" s="1"/>
  <c r="AE75"/>
  <c r="AC75"/>
  <c r="AG75" s="1"/>
  <c r="AH75" s="1"/>
  <c r="Z75"/>
  <c r="AA75" s="1"/>
  <c r="X75"/>
  <c r="S75"/>
  <c r="Q75"/>
  <c r="U75" s="1"/>
  <c r="V75" s="1"/>
  <c r="L75"/>
  <c r="J75"/>
  <c r="H75"/>
  <c r="F75"/>
  <c r="N75" s="1"/>
  <c r="AE74"/>
  <c r="AC74"/>
  <c r="AG74" s="1"/>
  <c r="AH74" s="1"/>
  <c r="X74"/>
  <c r="Z74" s="1"/>
  <c r="AA74" s="1"/>
  <c r="S74"/>
  <c r="Q74"/>
  <c r="U74" s="1"/>
  <c r="V74" s="1"/>
  <c r="L74"/>
  <c r="J74"/>
  <c r="H74"/>
  <c r="F74"/>
  <c r="N74" s="1"/>
  <c r="AE73"/>
  <c r="AC73"/>
  <c r="AG73" s="1"/>
  <c r="AH73" s="1"/>
  <c r="Z73"/>
  <c r="AA73" s="1"/>
  <c r="X73"/>
  <c r="S73"/>
  <c r="Q73"/>
  <c r="U73" s="1"/>
  <c r="V73" s="1"/>
  <c r="L73"/>
  <c r="J73"/>
  <c r="H73"/>
  <c r="F73"/>
  <c r="N73" s="1"/>
  <c r="AE72"/>
  <c r="AC72"/>
  <c r="AG72" s="1"/>
  <c r="AH72" s="1"/>
  <c r="X72"/>
  <c r="Z72" s="1"/>
  <c r="AA72" s="1"/>
  <c r="S72"/>
  <c r="Q72"/>
  <c r="U72" s="1"/>
  <c r="V72" s="1"/>
  <c r="L72"/>
  <c r="J72"/>
  <c r="H72"/>
  <c r="F72"/>
  <c r="N72" s="1"/>
  <c r="AE71"/>
  <c r="AC71"/>
  <c r="AG71" s="1"/>
  <c r="AH71" s="1"/>
  <c r="Z71"/>
  <c r="AA71" s="1"/>
  <c r="X71"/>
  <c r="S71"/>
  <c r="Q71"/>
  <c r="U71" s="1"/>
  <c r="V71" s="1"/>
  <c r="L71"/>
  <c r="J71"/>
  <c r="H71"/>
  <c r="F71"/>
  <c r="N71" s="1"/>
  <c r="AE70"/>
  <c r="AC70"/>
  <c r="AG70" s="1"/>
  <c r="AH70" s="1"/>
  <c r="X70"/>
  <c r="Z70" s="1"/>
  <c r="AA70" s="1"/>
  <c r="S70"/>
  <c r="Q70"/>
  <c r="U70" s="1"/>
  <c r="V70" s="1"/>
  <c r="L70"/>
  <c r="J70"/>
  <c r="H70"/>
  <c r="F70"/>
  <c r="N70" s="1"/>
  <c r="AE69"/>
  <c r="AC69"/>
  <c r="AG69" s="1"/>
  <c r="AH69" s="1"/>
  <c r="Z69"/>
  <c r="AA69" s="1"/>
  <c r="X69"/>
  <c r="S69"/>
  <c r="Q69"/>
  <c r="U69" s="1"/>
  <c r="V69" s="1"/>
  <c r="L69"/>
  <c r="J69"/>
  <c r="H69"/>
  <c r="F69"/>
  <c r="N69" s="1"/>
  <c r="AE68"/>
  <c r="AC68"/>
  <c r="AG68" s="1"/>
  <c r="AH68" s="1"/>
  <c r="X68"/>
  <c r="Z68" s="1"/>
  <c r="AA68" s="1"/>
  <c r="S68"/>
  <c r="Q68"/>
  <c r="U68" s="1"/>
  <c r="V68" s="1"/>
  <c r="L68"/>
  <c r="J68"/>
  <c r="H68"/>
  <c r="F68"/>
  <c r="N68" s="1"/>
  <c r="AE67"/>
  <c r="AC67"/>
  <c r="AG67" s="1"/>
  <c r="AH67" s="1"/>
  <c r="Z67"/>
  <c r="AA67" s="1"/>
  <c r="X67"/>
  <c r="S67"/>
  <c r="Q67"/>
  <c r="U67" s="1"/>
  <c r="V67" s="1"/>
  <c r="L67"/>
  <c r="J67"/>
  <c r="H67"/>
  <c r="F67"/>
  <c r="N67" s="1"/>
  <c r="AE66"/>
  <c r="AC66"/>
  <c r="AG66" s="1"/>
  <c r="AH66" s="1"/>
  <c r="X66"/>
  <c r="Z66" s="1"/>
  <c r="AA66" s="1"/>
  <c r="S66"/>
  <c r="Q66"/>
  <c r="U66" s="1"/>
  <c r="V66" s="1"/>
  <c r="L66"/>
  <c r="J66"/>
  <c r="H66"/>
  <c r="F66"/>
  <c r="N66" s="1"/>
  <c r="AE65"/>
  <c r="AC65"/>
  <c r="AG65" s="1"/>
  <c r="AH65" s="1"/>
  <c r="Z65"/>
  <c r="AA65" s="1"/>
  <c r="X65"/>
  <c r="S65"/>
  <c r="Q65"/>
  <c r="U65" s="1"/>
  <c r="V65" s="1"/>
  <c r="L65"/>
  <c r="J65"/>
  <c r="H65"/>
  <c r="F65"/>
  <c r="N65" s="1"/>
  <c r="AE64"/>
  <c r="AC64"/>
  <c r="AG64" s="1"/>
  <c r="AH64" s="1"/>
  <c r="X64"/>
  <c r="Z64" s="1"/>
  <c r="AA64" s="1"/>
  <c r="S64"/>
  <c r="Q64"/>
  <c r="U64" s="1"/>
  <c r="V64" s="1"/>
  <c r="L64"/>
  <c r="J64"/>
  <c r="H64"/>
  <c r="F64"/>
  <c r="N64" s="1"/>
  <c r="AE63"/>
  <c r="AC63"/>
  <c r="AG63" s="1"/>
  <c r="AH63" s="1"/>
  <c r="Z63"/>
  <c r="AA63" s="1"/>
  <c r="X63"/>
  <c r="S63"/>
  <c r="Q63"/>
  <c r="U63" s="1"/>
  <c r="V63" s="1"/>
  <c r="L63"/>
  <c r="J63"/>
  <c r="H63"/>
  <c r="F63"/>
  <c r="N63" s="1"/>
  <c r="AE62"/>
  <c r="AC62"/>
  <c r="AG62" s="1"/>
  <c r="AH62" s="1"/>
  <c r="X62"/>
  <c r="Z62" s="1"/>
  <c r="AA62" s="1"/>
  <c r="S62"/>
  <c r="Q62"/>
  <c r="U62" s="1"/>
  <c r="V62" s="1"/>
  <c r="L62"/>
  <c r="J62"/>
  <c r="H62"/>
  <c r="F62"/>
  <c r="N62" s="1"/>
  <c r="AE61"/>
  <c r="AC61"/>
  <c r="AG61" s="1"/>
  <c r="AH61" s="1"/>
  <c r="Z61"/>
  <c r="AA61" s="1"/>
  <c r="X61"/>
  <c r="S61"/>
  <c r="Q61"/>
  <c r="U61" s="1"/>
  <c r="V61" s="1"/>
  <c r="L61"/>
  <c r="J61"/>
  <c r="H61"/>
  <c r="F61"/>
  <c r="N61" s="1"/>
  <c r="AE60"/>
  <c r="AC60"/>
  <c r="AG60" s="1"/>
  <c r="AH60" s="1"/>
  <c r="X60"/>
  <c r="Z60" s="1"/>
  <c r="AA60" s="1"/>
  <c r="S60"/>
  <c r="Q60"/>
  <c r="U60" s="1"/>
  <c r="V60" s="1"/>
  <c r="L60"/>
  <c r="J60"/>
  <c r="H60"/>
  <c r="F60"/>
  <c r="N60" s="1"/>
  <c r="AE59"/>
  <c r="AC59"/>
  <c r="AG59" s="1"/>
  <c r="AH59" s="1"/>
  <c r="Z59"/>
  <c r="AA59" s="1"/>
  <c r="X59"/>
  <c r="S59"/>
  <c r="Q59"/>
  <c r="U59" s="1"/>
  <c r="V59" s="1"/>
  <c r="L59"/>
  <c r="J59"/>
  <c r="H59"/>
  <c r="F59"/>
  <c r="N59" s="1"/>
  <c r="AE58"/>
  <c r="AC58"/>
  <c r="AG58" s="1"/>
  <c r="AH58" s="1"/>
  <c r="X58"/>
  <c r="Z58" s="1"/>
  <c r="AA58" s="1"/>
  <c r="S58"/>
  <c r="Q58"/>
  <c r="U58" s="1"/>
  <c r="V58" s="1"/>
  <c r="L58"/>
  <c r="J58"/>
  <c r="H58"/>
  <c r="F58"/>
  <c r="N58" s="1"/>
  <c r="AE57"/>
  <c r="AC57"/>
  <c r="AG57" s="1"/>
  <c r="AH57" s="1"/>
  <c r="Z57"/>
  <c r="AA57" s="1"/>
  <c r="X57"/>
  <c r="S57"/>
  <c r="Q57"/>
  <c r="U57" s="1"/>
  <c r="V57" s="1"/>
  <c r="L57"/>
  <c r="J57"/>
  <c r="H57"/>
  <c r="F57"/>
  <c r="N57" s="1"/>
  <c r="AE56"/>
  <c r="AC56"/>
  <c r="AG56" s="1"/>
  <c r="AH56" s="1"/>
  <c r="X56"/>
  <c r="Z56" s="1"/>
  <c r="AA56" s="1"/>
  <c r="S56"/>
  <c r="Q56"/>
  <c r="U56" s="1"/>
  <c r="V56" s="1"/>
  <c r="L56"/>
  <c r="J56"/>
  <c r="H56"/>
  <c r="F56"/>
  <c r="N56" s="1"/>
  <c r="AE55"/>
  <c r="AC55"/>
  <c r="AG55" s="1"/>
  <c r="AH55" s="1"/>
  <c r="Z55"/>
  <c r="AA55" s="1"/>
  <c r="X55"/>
  <c r="S55"/>
  <c r="Q55"/>
  <c r="U55" s="1"/>
  <c r="V55" s="1"/>
  <c r="L55"/>
  <c r="J55"/>
  <c r="H55"/>
  <c r="F55"/>
  <c r="N55" s="1"/>
  <c r="AE54"/>
  <c r="AC54"/>
  <c r="AG54" s="1"/>
  <c r="AH54" s="1"/>
  <c r="X54"/>
  <c r="Z54" s="1"/>
  <c r="AA54" s="1"/>
  <c r="S54"/>
  <c r="Q54"/>
  <c r="U54" s="1"/>
  <c r="V54" s="1"/>
  <c r="L54"/>
  <c r="J54"/>
  <c r="H54"/>
  <c r="F54"/>
  <c r="N54" s="1"/>
  <c r="AE53"/>
  <c r="AC53"/>
  <c r="AG53" s="1"/>
  <c r="AH53" s="1"/>
  <c r="Z53"/>
  <c r="AA53" s="1"/>
  <c r="X53"/>
  <c r="S53"/>
  <c r="Q53"/>
  <c r="U53" s="1"/>
  <c r="V53" s="1"/>
  <c r="L53"/>
  <c r="J53"/>
  <c r="H53"/>
  <c r="F53"/>
  <c r="N53" s="1"/>
  <c r="AE52"/>
  <c r="AC52"/>
  <c r="AG52" s="1"/>
  <c r="AH52" s="1"/>
  <c r="X52"/>
  <c r="Z52" s="1"/>
  <c r="AA52" s="1"/>
  <c r="S52"/>
  <c r="Q52"/>
  <c r="U52" s="1"/>
  <c r="V52" s="1"/>
  <c r="L52"/>
  <c r="J52"/>
  <c r="H52"/>
  <c r="F52"/>
  <c r="N52" s="1"/>
  <c r="AE51"/>
  <c r="AC51"/>
  <c r="AG51" s="1"/>
  <c r="AH51" s="1"/>
  <c r="Z51"/>
  <c r="AA51" s="1"/>
  <c r="X51"/>
  <c r="S51"/>
  <c r="Q51"/>
  <c r="U51" s="1"/>
  <c r="V51" s="1"/>
  <c r="L51"/>
  <c r="J51"/>
  <c r="H51"/>
  <c r="F51"/>
  <c r="N51" s="1"/>
  <c r="AE50"/>
  <c r="AC50"/>
  <c r="AG50" s="1"/>
  <c r="AH50" s="1"/>
  <c r="X50"/>
  <c r="Z50" s="1"/>
  <c r="AA50" s="1"/>
  <c r="S50"/>
  <c r="Q50"/>
  <c r="U50" s="1"/>
  <c r="V50" s="1"/>
  <c r="L50"/>
  <c r="J50"/>
  <c r="H50"/>
  <c r="F50"/>
  <c r="N50" s="1"/>
  <c r="AE49"/>
  <c r="AC49"/>
  <c r="AG49" s="1"/>
  <c r="AH49" s="1"/>
  <c r="Z49"/>
  <c r="AA49" s="1"/>
  <c r="X49"/>
  <c r="S49"/>
  <c r="Q49"/>
  <c r="U49" s="1"/>
  <c r="V49" s="1"/>
  <c r="L49"/>
  <c r="J49"/>
  <c r="H49"/>
  <c r="F49"/>
  <c r="N49" s="1"/>
  <c r="AE48"/>
  <c r="AC48"/>
  <c r="AG48" s="1"/>
  <c r="AH48" s="1"/>
  <c r="X48"/>
  <c r="Z48" s="1"/>
  <c r="AA48" s="1"/>
  <c r="S48"/>
  <c r="Q48"/>
  <c r="U48" s="1"/>
  <c r="V48" s="1"/>
  <c r="L48"/>
  <c r="J48"/>
  <c r="H48"/>
  <c r="F48"/>
  <c r="N48" s="1"/>
  <c r="AE47"/>
  <c r="AC47"/>
  <c r="AG47" s="1"/>
  <c r="AH47" s="1"/>
  <c r="Z47"/>
  <c r="AA47" s="1"/>
  <c r="X47"/>
  <c r="S47"/>
  <c r="Q47"/>
  <c r="U47" s="1"/>
  <c r="V47" s="1"/>
  <c r="L47"/>
  <c r="J47"/>
  <c r="H47"/>
  <c r="F47"/>
  <c r="N47" s="1"/>
  <c r="AE46"/>
  <c r="AC46"/>
  <c r="AG46" s="1"/>
  <c r="AH46" s="1"/>
  <c r="Z46"/>
  <c r="AA46" s="1"/>
  <c r="X46"/>
  <c r="S46"/>
  <c r="Q46"/>
  <c r="U46" s="1"/>
  <c r="V46" s="1"/>
  <c r="L46"/>
  <c r="J46"/>
  <c r="H46"/>
  <c r="F46"/>
  <c r="N46" s="1"/>
  <c r="AE45"/>
  <c r="AC45"/>
  <c r="AG45" s="1"/>
  <c r="AH45" s="1"/>
  <c r="X45"/>
  <c r="Z45" s="1"/>
  <c r="AA45" s="1"/>
  <c r="S45"/>
  <c r="Q45"/>
  <c r="U45" s="1"/>
  <c r="V45" s="1"/>
  <c r="L45"/>
  <c r="J45"/>
  <c r="H45"/>
  <c r="F45"/>
  <c r="N45" s="1"/>
  <c r="AE44"/>
  <c r="AC44"/>
  <c r="AG44" s="1"/>
  <c r="AH44" s="1"/>
  <c r="Z44"/>
  <c r="AA44" s="1"/>
  <c r="X44"/>
  <c r="S44"/>
  <c r="Q44"/>
  <c r="U44" s="1"/>
  <c r="V44" s="1"/>
  <c r="L44"/>
  <c r="J44"/>
  <c r="H44"/>
  <c r="F44"/>
  <c r="N44" s="1"/>
  <c r="AE43"/>
  <c r="AC43"/>
  <c r="AG43" s="1"/>
  <c r="AH43" s="1"/>
  <c r="X43"/>
  <c r="Z43" s="1"/>
  <c r="AA43" s="1"/>
  <c r="S43"/>
  <c r="Q43"/>
  <c r="U43" s="1"/>
  <c r="V43" s="1"/>
  <c r="L43"/>
  <c r="J43"/>
  <c r="H43"/>
  <c r="F43"/>
  <c r="N43" s="1"/>
  <c r="AE42"/>
  <c r="AC42"/>
  <c r="AG42" s="1"/>
  <c r="AH42" s="1"/>
  <c r="Z42"/>
  <c r="AA42" s="1"/>
  <c r="X42"/>
  <c r="S42"/>
  <c r="Q42"/>
  <c r="U42" s="1"/>
  <c r="V42" s="1"/>
  <c r="L42"/>
  <c r="J42"/>
  <c r="H42"/>
  <c r="F42"/>
  <c r="N42" s="1"/>
  <c r="AE41"/>
  <c r="AC41"/>
  <c r="AG41" s="1"/>
  <c r="AH41" s="1"/>
  <c r="X41"/>
  <c r="Z41" s="1"/>
  <c r="AA41" s="1"/>
  <c r="S41"/>
  <c r="Q41"/>
  <c r="U41" s="1"/>
  <c r="V41" s="1"/>
  <c r="L41"/>
  <c r="J41"/>
  <c r="H41"/>
  <c r="F41"/>
  <c r="N41" s="1"/>
  <c r="AE40"/>
  <c r="AC40"/>
  <c r="AG40" s="1"/>
  <c r="AH40" s="1"/>
  <c r="Z40"/>
  <c r="AA40" s="1"/>
  <c r="X40"/>
  <c r="S40"/>
  <c r="Q40"/>
  <c r="U40" s="1"/>
  <c r="V40" s="1"/>
  <c r="L40"/>
  <c r="J40"/>
  <c r="H40"/>
  <c r="F40"/>
  <c r="N40" s="1"/>
  <c r="AE39"/>
  <c r="AC39"/>
  <c r="AG39" s="1"/>
  <c r="AH39" s="1"/>
  <c r="X39"/>
  <c r="Z39" s="1"/>
  <c r="AA39" s="1"/>
  <c r="S39"/>
  <c r="Q39"/>
  <c r="U39" s="1"/>
  <c r="V39" s="1"/>
  <c r="L39"/>
  <c r="J39"/>
  <c r="H39"/>
  <c r="F39"/>
  <c r="N39" s="1"/>
  <c r="AE38"/>
  <c r="AC38"/>
  <c r="AG38" s="1"/>
  <c r="AH38" s="1"/>
  <c r="Z38"/>
  <c r="AA38" s="1"/>
  <c r="X38"/>
  <c r="S38"/>
  <c r="Q38"/>
  <c r="U38" s="1"/>
  <c r="V38" s="1"/>
  <c r="L38"/>
  <c r="J38"/>
  <c r="H38"/>
  <c r="F38"/>
  <c r="N38" s="1"/>
  <c r="AE37"/>
  <c r="AC37"/>
  <c r="AG37" s="1"/>
  <c r="AH37" s="1"/>
  <c r="X37"/>
  <c r="Z37" s="1"/>
  <c r="AA37" s="1"/>
  <c r="S37"/>
  <c r="Q37"/>
  <c r="U37" s="1"/>
  <c r="V37" s="1"/>
  <c r="L37"/>
  <c r="J37"/>
  <c r="H37"/>
  <c r="F37"/>
  <c r="N37" s="1"/>
  <c r="AE36"/>
  <c r="AC36"/>
  <c r="AG36" s="1"/>
  <c r="AH36" s="1"/>
  <c r="Z36"/>
  <c r="AA36" s="1"/>
  <c r="X36"/>
  <c r="S36"/>
  <c r="Q36"/>
  <c r="U36" s="1"/>
  <c r="V36" s="1"/>
  <c r="L36"/>
  <c r="J36"/>
  <c r="H36"/>
  <c r="F36"/>
  <c r="N36" s="1"/>
  <c r="AE35"/>
  <c r="AC35"/>
  <c r="AG35" s="1"/>
  <c r="AH35" s="1"/>
  <c r="X35"/>
  <c r="Z35" s="1"/>
  <c r="AA35" s="1"/>
  <c r="S35"/>
  <c r="Q35"/>
  <c r="U35" s="1"/>
  <c r="V35" s="1"/>
  <c r="L35"/>
  <c r="J35"/>
  <c r="H35"/>
  <c r="F35"/>
  <c r="N35" s="1"/>
  <c r="AE34"/>
  <c r="AC34"/>
  <c r="AG34" s="1"/>
  <c r="AH34" s="1"/>
  <c r="Z34"/>
  <c r="AA34" s="1"/>
  <c r="X34"/>
  <c r="S34"/>
  <c r="Q34"/>
  <c r="U34" s="1"/>
  <c r="V34" s="1"/>
  <c r="L34"/>
  <c r="J34"/>
  <c r="H34"/>
  <c r="F34"/>
  <c r="N34" s="1"/>
  <c r="AE33"/>
  <c r="AC33"/>
  <c r="AG33" s="1"/>
  <c r="AH33" s="1"/>
  <c r="X33"/>
  <c r="Z33" s="1"/>
  <c r="AA33" s="1"/>
  <c r="S33"/>
  <c r="Q33"/>
  <c r="U33" s="1"/>
  <c r="V33" s="1"/>
  <c r="L33"/>
  <c r="J33"/>
  <c r="H33"/>
  <c r="F33"/>
  <c r="N33" s="1"/>
  <c r="AE32"/>
  <c r="AC32"/>
  <c r="AG32" s="1"/>
  <c r="AH32" s="1"/>
  <c r="Z32"/>
  <c r="AA32" s="1"/>
  <c r="X32"/>
  <c r="S32"/>
  <c r="Q32"/>
  <c r="U32" s="1"/>
  <c r="V32" s="1"/>
  <c r="L32"/>
  <c r="J32"/>
  <c r="H32"/>
  <c r="F32"/>
  <c r="N32" s="1"/>
  <c r="AE31"/>
  <c r="AC31"/>
  <c r="AG31" s="1"/>
  <c r="AH31" s="1"/>
  <c r="X31"/>
  <c r="Z31" s="1"/>
  <c r="AA31" s="1"/>
  <c r="S31"/>
  <c r="Q31"/>
  <c r="U31" s="1"/>
  <c r="V31" s="1"/>
  <c r="L31"/>
  <c r="J31"/>
  <c r="H31"/>
  <c r="F31"/>
  <c r="N31" s="1"/>
  <c r="AE30"/>
  <c r="AC30"/>
  <c r="AG30" s="1"/>
  <c r="AH30" s="1"/>
  <c r="Z30"/>
  <c r="AA30" s="1"/>
  <c r="X30"/>
  <c r="S30"/>
  <c r="Q30"/>
  <c r="U30" s="1"/>
  <c r="V30" s="1"/>
  <c r="L30"/>
  <c r="J30"/>
  <c r="H30"/>
  <c r="F30"/>
  <c r="N30" s="1"/>
  <c r="AE29"/>
  <c r="AC29"/>
  <c r="AG29" s="1"/>
  <c r="AH29" s="1"/>
  <c r="X29"/>
  <c r="Z29" s="1"/>
  <c r="AA29" s="1"/>
  <c r="S29"/>
  <c r="Q29"/>
  <c r="U29" s="1"/>
  <c r="V29" s="1"/>
  <c r="L29"/>
  <c r="J29"/>
  <c r="H29"/>
  <c r="F29"/>
  <c r="N29" s="1"/>
  <c r="AE28"/>
  <c r="AC28"/>
  <c r="AG28" s="1"/>
  <c r="AH28" s="1"/>
  <c r="Z28"/>
  <c r="AA28" s="1"/>
  <c r="X28"/>
  <c r="S28"/>
  <c r="Q28"/>
  <c r="U28" s="1"/>
  <c r="V28" s="1"/>
  <c r="L28"/>
  <c r="J28"/>
  <c r="H28"/>
  <c r="F28"/>
  <c r="N28" s="1"/>
  <c r="AE27"/>
  <c r="AC27"/>
  <c r="AG27" s="1"/>
  <c r="AH27" s="1"/>
  <c r="X27"/>
  <c r="Z27" s="1"/>
  <c r="AA27" s="1"/>
  <c r="S27"/>
  <c r="Q27"/>
  <c r="U27" s="1"/>
  <c r="V27" s="1"/>
  <c r="L27"/>
  <c r="J27"/>
  <c r="H27"/>
  <c r="F27"/>
  <c r="N27" s="1"/>
  <c r="AE26"/>
  <c r="AC26"/>
  <c r="AG26" s="1"/>
  <c r="AH26" s="1"/>
  <c r="Z26"/>
  <c r="AA26" s="1"/>
  <c r="X26"/>
  <c r="S26"/>
  <c r="Q26"/>
  <c r="U26" s="1"/>
  <c r="V26" s="1"/>
  <c r="L26"/>
  <c r="J26"/>
  <c r="H26"/>
  <c r="F26"/>
  <c r="N26" s="1"/>
  <c r="AE25"/>
  <c r="AC25"/>
  <c r="AG25" s="1"/>
  <c r="AH25" s="1"/>
  <c r="X25"/>
  <c r="Z25" s="1"/>
  <c r="AA25" s="1"/>
  <c r="S25"/>
  <c r="Q25"/>
  <c r="U25" s="1"/>
  <c r="V25" s="1"/>
  <c r="L25"/>
  <c r="J25"/>
  <c r="H25"/>
  <c r="F25"/>
  <c r="N25" s="1"/>
  <c r="AE24"/>
  <c r="AC24"/>
  <c r="AG24" s="1"/>
  <c r="AH24" s="1"/>
  <c r="Z24"/>
  <c r="AA24" s="1"/>
  <c r="X24"/>
  <c r="S24"/>
  <c r="Q24"/>
  <c r="U24" s="1"/>
  <c r="V24" s="1"/>
  <c r="L24"/>
  <c r="J24"/>
  <c r="H24"/>
  <c r="F24"/>
  <c r="N24" s="1"/>
  <c r="AE23"/>
  <c r="AC23"/>
  <c r="AG23" s="1"/>
  <c r="AH23" s="1"/>
  <c r="X23"/>
  <c r="Z23" s="1"/>
  <c r="AA23" s="1"/>
  <c r="S23"/>
  <c r="Q23"/>
  <c r="U23" s="1"/>
  <c r="V23" s="1"/>
  <c r="L23"/>
  <c r="J23"/>
  <c r="H23"/>
  <c r="F23"/>
  <c r="N23" s="1"/>
  <c r="AE22"/>
  <c r="AC22"/>
  <c r="AG22" s="1"/>
  <c r="AH22" s="1"/>
  <c r="Z22"/>
  <c r="AA22" s="1"/>
  <c r="X22"/>
  <c r="S22"/>
  <c r="Q22"/>
  <c r="U22" s="1"/>
  <c r="V22" s="1"/>
  <c r="L22"/>
  <c r="J22"/>
  <c r="H22"/>
  <c r="F22"/>
  <c r="N22" s="1"/>
  <c r="AE21"/>
  <c r="AC21"/>
  <c r="AG21" s="1"/>
  <c r="AH21" s="1"/>
  <c r="X21"/>
  <c r="Z21" s="1"/>
  <c r="AA21" s="1"/>
  <c r="S21"/>
  <c r="Q21"/>
  <c r="U21" s="1"/>
  <c r="V21" s="1"/>
  <c r="L21"/>
  <c r="J21"/>
  <c r="H21"/>
  <c r="F21"/>
  <c r="N21" s="1"/>
  <c r="AE20"/>
  <c r="AC20"/>
  <c r="AG20" s="1"/>
  <c r="AH20" s="1"/>
  <c r="Z20"/>
  <c r="AA20" s="1"/>
  <c r="X20"/>
  <c r="S20"/>
  <c r="Q20"/>
  <c r="U20" s="1"/>
  <c r="V20" s="1"/>
  <c r="L20"/>
  <c r="J20"/>
  <c r="H20"/>
  <c r="F20"/>
  <c r="N20" s="1"/>
  <c r="AE19"/>
  <c r="AC19"/>
  <c r="AG19" s="1"/>
  <c r="AH19" s="1"/>
  <c r="X19"/>
  <c r="Z19" s="1"/>
  <c r="AA19" s="1"/>
  <c r="S19"/>
  <c r="Q19"/>
  <c r="U19" s="1"/>
  <c r="V19" s="1"/>
  <c r="L19"/>
  <c r="J19"/>
  <c r="H19"/>
  <c r="F19"/>
  <c r="N19" s="1"/>
  <c r="AE18"/>
  <c r="AC18"/>
  <c r="AG18" s="1"/>
  <c r="AH18" s="1"/>
  <c r="Z18"/>
  <c r="AA18" s="1"/>
  <c r="X18"/>
  <c r="S18"/>
  <c r="Q18"/>
  <c r="U18" s="1"/>
  <c r="V18" s="1"/>
  <c r="L18"/>
  <c r="J18"/>
  <c r="H18"/>
  <c r="F18"/>
  <c r="N18" s="1"/>
  <c r="AE17"/>
  <c r="AC17"/>
  <c r="AG17" s="1"/>
  <c r="AH17" s="1"/>
  <c r="X17"/>
  <c r="Z17" s="1"/>
  <c r="AA17" s="1"/>
  <c r="S17"/>
  <c r="Q17"/>
  <c r="U17" s="1"/>
  <c r="V17" s="1"/>
  <c r="L17"/>
  <c r="J17"/>
  <c r="H17"/>
  <c r="F17"/>
  <c r="N17" s="1"/>
  <c r="AE16"/>
  <c r="AC16"/>
  <c r="AG16" s="1"/>
  <c r="AH16" s="1"/>
  <c r="Z16"/>
  <c r="AA16" s="1"/>
  <c r="X16"/>
  <c r="S16"/>
  <c r="Q16"/>
  <c r="U16" s="1"/>
  <c r="V16" s="1"/>
  <c r="L16"/>
  <c r="J16"/>
  <c r="H16"/>
  <c r="F16"/>
  <c r="N16" s="1"/>
  <c r="AE15"/>
  <c r="AC15"/>
  <c r="AG15" s="1"/>
  <c r="AH15" s="1"/>
  <c r="X15"/>
  <c r="Z15" s="1"/>
  <c r="AA15" s="1"/>
  <c r="S15"/>
  <c r="Q15"/>
  <c r="U15" s="1"/>
  <c r="V15" s="1"/>
  <c r="L15"/>
  <c r="J15"/>
  <c r="H15"/>
  <c r="F15"/>
  <c r="N15" s="1"/>
  <c r="AE14"/>
  <c r="AC14"/>
  <c r="AG14" s="1"/>
  <c r="AH14" s="1"/>
  <c r="Z14"/>
  <c r="AA14" s="1"/>
  <c r="X14"/>
  <c r="S14"/>
  <c r="Q14"/>
  <c r="U14" s="1"/>
  <c r="V14" s="1"/>
  <c r="L14"/>
  <c r="J14"/>
  <c r="H14"/>
  <c r="F14"/>
  <c r="N14" s="1"/>
  <c r="AE13"/>
  <c r="AC13"/>
  <c r="AG13" s="1"/>
  <c r="AH13" s="1"/>
  <c r="X13"/>
  <c r="Z13" s="1"/>
  <c r="AA13" s="1"/>
  <c r="S13"/>
  <c r="Q13"/>
  <c r="U13" s="1"/>
  <c r="V13" s="1"/>
  <c r="L13"/>
  <c r="J13"/>
  <c r="H13"/>
  <c r="F13"/>
  <c r="N13" s="1"/>
  <c r="AJ13" l="1"/>
  <c r="O13"/>
  <c r="AK13" s="1"/>
  <c r="AJ16"/>
  <c r="O16"/>
  <c r="AK16" s="1"/>
  <c r="AJ17"/>
  <c r="O17"/>
  <c r="AK17" s="1"/>
  <c r="AJ20"/>
  <c r="O20"/>
  <c r="AK20" s="1"/>
  <c r="AJ21"/>
  <c r="O21"/>
  <c r="AK21" s="1"/>
  <c r="AJ24"/>
  <c r="O24"/>
  <c r="AK24" s="1"/>
  <c r="AJ25"/>
  <c r="O25"/>
  <c r="AK25" s="1"/>
  <c r="AJ28"/>
  <c r="O28"/>
  <c r="AK28" s="1"/>
  <c r="AJ29"/>
  <c r="O29"/>
  <c r="AK29" s="1"/>
  <c r="AJ32"/>
  <c r="O32"/>
  <c r="AK32" s="1"/>
  <c r="AJ33"/>
  <c r="O33"/>
  <c r="AK33" s="1"/>
  <c r="AJ36"/>
  <c r="O36"/>
  <c r="AK36" s="1"/>
  <c r="AJ37"/>
  <c r="O37"/>
  <c r="AK37" s="1"/>
  <c r="AJ40"/>
  <c r="O40"/>
  <c r="AK40" s="1"/>
  <c r="AJ41"/>
  <c r="O41"/>
  <c r="AK41" s="1"/>
  <c r="AJ44"/>
  <c r="O44"/>
  <c r="AK44" s="1"/>
  <c r="AJ45"/>
  <c r="O45"/>
  <c r="AK45" s="1"/>
  <c r="AJ14"/>
  <c r="O14"/>
  <c r="AK14" s="1"/>
  <c r="AJ15"/>
  <c r="O15"/>
  <c r="AK15" s="1"/>
  <c r="AJ18"/>
  <c r="O18"/>
  <c r="AK18" s="1"/>
  <c r="AJ19"/>
  <c r="O19"/>
  <c r="AK19" s="1"/>
  <c r="AJ22"/>
  <c r="O22"/>
  <c r="AK22" s="1"/>
  <c r="AJ23"/>
  <c r="O23"/>
  <c r="AK23" s="1"/>
  <c r="AJ26"/>
  <c r="O26"/>
  <c r="AK26" s="1"/>
  <c r="AJ27"/>
  <c r="O27"/>
  <c r="AK27" s="1"/>
  <c r="AJ30"/>
  <c r="O30"/>
  <c r="AK30" s="1"/>
  <c r="AJ31"/>
  <c r="O31"/>
  <c r="AK31" s="1"/>
  <c r="AJ34"/>
  <c r="O34"/>
  <c r="AK34" s="1"/>
  <c r="AJ35"/>
  <c r="O35"/>
  <c r="AK35" s="1"/>
  <c r="AJ38"/>
  <c r="O38"/>
  <c r="AK38" s="1"/>
  <c r="AJ39"/>
  <c r="O39"/>
  <c r="AK39" s="1"/>
  <c r="AJ42"/>
  <c r="O42"/>
  <c r="AK42" s="1"/>
  <c r="AJ43"/>
  <c r="O43"/>
  <c r="AK43" s="1"/>
  <c r="AJ46"/>
  <c r="O46"/>
  <c r="AK46" s="1"/>
  <c r="AJ47"/>
  <c r="O47"/>
  <c r="AK47" s="1"/>
  <c r="AJ49"/>
  <c r="O49"/>
  <c r="AK49" s="1"/>
  <c r="AJ50"/>
  <c r="O50"/>
  <c r="AK50" s="1"/>
  <c r="AJ53"/>
  <c r="O53"/>
  <c r="AK53" s="1"/>
  <c r="AJ54"/>
  <c r="O54"/>
  <c r="AK54" s="1"/>
  <c r="AJ57"/>
  <c r="O57"/>
  <c r="AK57" s="1"/>
  <c r="AJ58"/>
  <c r="O58"/>
  <c r="AK58" s="1"/>
  <c r="AJ61"/>
  <c r="O61"/>
  <c r="AK61" s="1"/>
  <c r="AJ62"/>
  <c r="O62"/>
  <c r="AK62" s="1"/>
  <c r="AJ65"/>
  <c r="O65"/>
  <c r="AK65" s="1"/>
  <c r="AJ66"/>
  <c r="O66"/>
  <c r="AK66" s="1"/>
  <c r="AJ69"/>
  <c r="O69"/>
  <c r="AK69" s="1"/>
  <c r="AJ70"/>
  <c r="O70"/>
  <c r="AK70" s="1"/>
  <c r="AJ73"/>
  <c r="O73"/>
  <c r="AK73" s="1"/>
  <c r="AJ74"/>
  <c r="O74"/>
  <c r="AK74" s="1"/>
  <c r="AJ77"/>
  <c r="O77"/>
  <c r="AK77" s="1"/>
  <c r="AJ78"/>
  <c r="O78"/>
  <c r="AK78" s="1"/>
  <c r="AJ82"/>
  <c r="O82"/>
  <c r="AK82" s="1"/>
  <c r="AJ83"/>
  <c r="O83"/>
  <c r="AK83" s="1"/>
  <c r="AJ86"/>
  <c r="O86"/>
  <c r="AK86" s="1"/>
  <c r="AJ87"/>
  <c r="O87"/>
  <c r="AK87" s="1"/>
  <c r="AJ90"/>
  <c r="O90"/>
  <c r="AK90" s="1"/>
  <c r="AJ91"/>
  <c r="O91"/>
  <c r="AK91" s="1"/>
  <c r="AJ94"/>
  <c r="O94"/>
  <c r="AK94" s="1"/>
  <c r="AJ95"/>
  <c r="O95"/>
  <c r="AK95" s="1"/>
  <c r="AJ98"/>
  <c r="O98"/>
  <c r="AK98" s="1"/>
  <c r="AJ99"/>
  <c r="O99"/>
  <c r="AK99" s="1"/>
  <c r="AJ102"/>
  <c r="O102"/>
  <c r="AK102" s="1"/>
  <c r="AJ103"/>
  <c r="O103"/>
  <c r="AK103" s="1"/>
  <c r="AJ106"/>
  <c r="O106"/>
  <c r="AK106" s="1"/>
  <c r="AJ107"/>
  <c r="O107"/>
  <c r="AK107" s="1"/>
  <c r="AJ110"/>
  <c r="O110"/>
  <c r="AK110" s="1"/>
  <c r="AJ111"/>
  <c r="O111"/>
  <c r="AK111" s="1"/>
  <c r="AJ114"/>
  <c r="O114"/>
  <c r="AK114" s="1"/>
  <c r="AJ115"/>
  <c r="O115"/>
  <c r="AK115" s="1"/>
  <c r="AJ118"/>
  <c r="O118"/>
  <c r="AK118" s="1"/>
  <c r="AJ119"/>
  <c r="O119"/>
  <c r="AK119" s="1"/>
  <c r="AJ122"/>
  <c r="O122"/>
  <c r="AK122" s="1"/>
  <c r="AJ123"/>
  <c r="O123"/>
  <c r="AK123" s="1"/>
  <c r="AJ126"/>
  <c r="O126"/>
  <c r="AK126" s="1"/>
  <c r="AJ127"/>
  <c r="O127"/>
  <c r="AK127" s="1"/>
  <c r="AJ130"/>
  <c r="O130"/>
  <c r="AK130" s="1"/>
  <c r="AJ131"/>
  <c r="O131"/>
  <c r="AK131" s="1"/>
  <c r="AJ134"/>
  <c r="O134"/>
  <c r="AK134" s="1"/>
  <c r="AJ48"/>
  <c r="O48"/>
  <c r="AK48" s="1"/>
  <c r="AJ51"/>
  <c r="O51"/>
  <c r="AK51" s="1"/>
  <c r="AJ52"/>
  <c r="O52"/>
  <c r="AK52" s="1"/>
  <c r="AJ55"/>
  <c r="O55"/>
  <c r="AK55" s="1"/>
  <c r="AJ56"/>
  <c r="O56"/>
  <c r="AK56" s="1"/>
  <c r="AJ59"/>
  <c r="O59"/>
  <c r="AK59" s="1"/>
  <c r="AJ60"/>
  <c r="O60"/>
  <c r="AK60" s="1"/>
  <c r="AJ63"/>
  <c r="O63"/>
  <c r="AK63" s="1"/>
  <c r="AJ64"/>
  <c r="O64"/>
  <c r="AK64" s="1"/>
  <c r="AJ67"/>
  <c r="O67"/>
  <c r="AK67" s="1"/>
  <c r="AJ68"/>
  <c r="O68"/>
  <c r="AK68" s="1"/>
  <c r="AJ71"/>
  <c r="O71"/>
  <c r="AK71" s="1"/>
  <c r="AJ72"/>
  <c r="O72"/>
  <c r="AK72" s="1"/>
  <c r="AJ75"/>
  <c r="O75"/>
  <c r="AK75" s="1"/>
  <c r="AJ76"/>
  <c r="O76"/>
  <c r="AK76" s="1"/>
  <c r="AJ79"/>
  <c r="O79"/>
  <c r="AK79" s="1"/>
  <c r="AJ80"/>
  <c r="O80"/>
  <c r="AK80" s="1"/>
  <c r="AJ81"/>
  <c r="O81"/>
  <c r="AK81" s="1"/>
  <c r="AJ84"/>
  <c r="O84"/>
  <c r="AK84" s="1"/>
  <c r="AJ85"/>
  <c r="O85"/>
  <c r="AK85" s="1"/>
  <c r="AJ88"/>
  <c r="O88"/>
  <c r="AK88" s="1"/>
  <c r="AJ89"/>
  <c r="O89"/>
  <c r="AK89" s="1"/>
  <c r="AJ92"/>
  <c r="O92"/>
  <c r="AK92" s="1"/>
  <c r="AJ93"/>
  <c r="O93"/>
  <c r="AK93" s="1"/>
  <c r="AJ96"/>
  <c r="O96"/>
  <c r="AK96" s="1"/>
  <c r="AJ97"/>
  <c r="O97"/>
  <c r="AK97" s="1"/>
  <c r="AJ100"/>
  <c r="O100"/>
  <c r="AK100" s="1"/>
  <c r="AJ101"/>
  <c r="O101"/>
  <c r="AK101" s="1"/>
  <c r="AJ104"/>
  <c r="O104"/>
  <c r="AK104" s="1"/>
  <c r="AJ105"/>
  <c r="O105"/>
  <c r="AK105" s="1"/>
  <c r="AJ108"/>
  <c r="O108"/>
  <c r="AK108" s="1"/>
  <c r="AJ109"/>
  <c r="O109"/>
  <c r="AK109" s="1"/>
  <c r="AJ112"/>
  <c r="O112"/>
  <c r="AK112" s="1"/>
  <c r="AJ113"/>
  <c r="O113"/>
  <c r="AK113" s="1"/>
  <c r="AJ116"/>
  <c r="O116"/>
  <c r="AK116" s="1"/>
  <c r="AJ117"/>
  <c r="O117"/>
  <c r="AK117" s="1"/>
  <c r="AJ120"/>
  <c r="O120"/>
  <c r="AK120" s="1"/>
  <c r="AJ121"/>
  <c r="O121"/>
  <c r="AK121" s="1"/>
  <c r="AJ124"/>
  <c r="O124"/>
  <c r="AK124" s="1"/>
  <c r="AJ125"/>
  <c r="O125"/>
  <c r="AK125" s="1"/>
  <c r="AJ128"/>
  <c r="O128"/>
  <c r="AK128" s="1"/>
  <c r="AJ129"/>
  <c r="O129"/>
  <c r="AK129" s="1"/>
  <c r="AJ132"/>
  <c r="O132"/>
  <c r="AK132" s="1"/>
  <c r="AJ133"/>
  <c r="O133"/>
  <c r="AK133" s="1"/>
  <c r="AJ136"/>
  <c r="O136"/>
  <c r="AK136" s="1"/>
  <c r="AJ139"/>
  <c r="O139"/>
  <c r="AK139" s="1"/>
  <c r="AJ140"/>
  <c r="O140"/>
  <c r="AK140" s="1"/>
  <c r="AJ143"/>
  <c r="O143"/>
  <c r="AK143" s="1"/>
  <c r="AJ144"/>
  <c r="O144"/>
  <c r="AK144" s="1"/>
  <c r="AJ147"/>
  <c r="O147"/>
  <c r="AK147" s="1"/>
  <c r="AJ148"/>
  <c r="O148"/>
  <c r="AK148" s="1"/>
  <c r="AJ151"/>
  <c r="O151"/>
  <c r="AK151" s="1"/>
  <c r="AJ152"/>
  <c r="O152"/>
  <c r="AK152" s="1"/>
  <c r="AJ155"/>
  <c r="O155"/>
  <c r="AK155" s="1"/>
  <c r="AJ156"/>
  <c r="O156"/>
  <c r="AK156" s="1"/>
  <c r="AJ159"/>
  <c r="O159"/>
  <c r="AK159" s="1"/>
  <c r="AJ160"/>
  <c r="O160"/>
  <c r="AK160" s="1"/>
  <c r="AJ163"/>
  <c r="O163"/>
  <c r="AK163" s="1"/>
  <c r="AJ164"/>
  <c r="O164"/>
  <c r="AK164" s="1"/>
  <c r="AJ167"/>
  <c r="O167"/>
  <c r="AK167" s="1"/>
  <c r="AJ168"/>
  <c r="O168"/>
  <c r="AK168" s="1"/>
  <c r="AJ171"/>
  <c r="O171"/>
  <c r="AK171" s="1"/>
  <c r="AJ172"/>
  <c r="O172"/>
  <c r="AK172" s="1"/>
  <c r="AJ175"/>
  <c r="O175"/>
  <c r="AK175" s="1"/>
  <c r="AJ176"/>
  <c r="O176"/>
  <c r="AK176" s="1"/>
  <c r="AJ180"/>
  <c r="O180"/>
  <c r="AK180" s="1"/>
  <c r="AJ184"/>
  <c r="O184"/>
  <c r="AK184" s="1"/>
  <c r="AJ188"/>
  <c r="O188"/>
  <c r="AK188" s="1"/>
  <c r="U135"/>
  <c r="V135" s="1"/>
  <c r="AK135" s="1"/>
  <c r="AJ137"/>
  <c r="O137"/>
  <c r="AK137" s="1"/>
  <c r="AJ138"/>
  <c r="O138"/>
  <c r="AK138" s="1"/>
  <c r="AJ141"/>
  <c r="O141"/>
  <c r="AK141" s="1"/>
  <c r="AJ142"/>
  <c r="O142"/>
  <c r="AK142" s="1"/>
  <c r="AJ145"/>
  <c r="O145"/>
  <c r="AK145" s="1"/>
  <c r="AJ146"/>
  <c r="O146"/>
  <c r="AK146" s="1"/>
  <c r="AJ149"/>
  <c r="O149"/>
  <c r="AK149" s="1"/>
  <c r="AJ150"/>
  <c r="O150"/>
  <c r="AK150" s="1"/>
  <c r="AJ153"/>
  <c r="O153"/>
  <c r="AK153" s="1"/>
  <c r="AJ154"/>
  <c r="O154"/>
  <c r="AK154" s="1"/>
  <c r="AJ157"/>
  <c r="O157"/>
  <c r="AK157" s="1"/>
  <c r="AJ158"/>
  <c r="O158"/>
  <c r="AK158" s="1"/>
  <c r="AJ161"/>
  <c r="O161"/>
  <c r="AK161" s="1"/>
  <c r="AJ162"/>
  <c r="O162"/>
  <c r="AK162" s="1"/>
  <c r="AJ165"/>
  <c r="O165"/>
  <c r="AK165" s="1"/>
  <c r="AJ166"/>
  <c r="O166"/>
  <c r="AK166" s="1"/>
  <c r="AJ169"/>
  <c r="O169"/>
  <c r="AK169" s="1"/>
  <c r="AJ170"/>
  <c r="O170"/>
  <c r="AK170" s="1"/>
  <c r="AJ173"/>
  <c r="O173"/>
  <c r="AK173" s="1"/>
  <c r="AJ174"/>
  <c r="O174"/>
  <c r="AK174" s="1"/>
  <c r="AJ178"/>
  <c r="O178"/>
  <c r="AK178" s="1"/>
  <c r="AJ182"/>
  <c r="O182"/>
  <c r="AK182" s="1"/>
  <c r="AJ186"/>
  <c r="O186"/>
  <c r="AK186" s="1"/>
  <c r="AJ190"/>
  <c r="O190"/>
  <c r="AK190" s="1"/>
  <c r="AJ192"/>
  <c r="O192"/>
  <c r="AK192" s="1"/>
  <c r="AJ195"/>
  <c r="O195"/>
  <c r="AK195" s="1"/>
  <c r="AJ196"/>
  <c r="O196"/>
  <c r="AK196" s="1"/>
  <c r="AJ199"/>
  <c r="O199"/>
  <c r="AK199" s="1"/>
  <c r="AJ200"/>
  <c r="O200"/>
  <c r="AK200" s="1"/>
  <c r="AJ203"/>
  <c r="O203"/>
  <c r="AK203" s="1"/>
  <c r="AJ204"/>
  <c r="O204"/>
  <c r="AK204" s="1"/>
  <c r="AJ207"/>
  <c r="O207"/>
  <c r="AK207" s="1"/>
  <c r="AJ208"/>
  <c r="O208"/>
  <c r="AK208" s="1"/>
  <c r="AJ211"/>
  <c r="O211"/>
  <c r="AK211" s="1"/>
  <c r="AJ212"/>
  <c r="O212"/>
  <c r="AK212" s="1"/>
  <c r="AJ215"/>
  <c r="O215"/>
  <c r="AK215" s="1"/>
  <c r="AJ216"/>
  <c r="O216"/>
  <c r="AK216" s="1"/>
  <c r="N177"/>
  <c r="N179"/>
  <c r="N181"/>
  <c r="N183"/>
  <c r="N185"/>
  <c r="N187"/>
  <c r="N189"/>
  <c r="N191"/>
  <c r="AJ193"/>
  <c r="O193"/>
  <c r="AK193" s="1"/>
  <c r="AJ194"/>
  <c r="O194"/>
  <c r="AK194" s="1"/>
  <c r="AJ197"/>
  <c r="O197"/>
  <c r="AK197" s="1"/>
  <c r="AJ198"/>
  <c r="O198"/>
  <c r="AK198" s="1"/>
  <c r="AJ201"/>
  <c r="O201"/>
  <c r="AK201" s="1"/>
  <c r="AJ202"/>
  <c r="O202"/>
  <c r="AK202" s="1"/>
  <c r="AJ205"/>
  <c r="O205"/>
  <c r="AK205" s="1"/>
  <c r="AJ206"/>
  <c r="O206"/>
  <c r="AK206" s="1"/>
  <c r="AJ209"/>
  <c r="O209"/>
  <c r="AK209" s="1"/>
  <c r="AJ210"/>
  <c r="O210"/>
  <c r="AK210" s="1"/>
  <c r="AJ213"/>
  <c r="O213"/>
  <c r="AK213" s="1"/>
  <c r="AJ214"/>
  <c r="O214"/>
  <c r="AK214" s="1"/>
  <c r="AJ217"/>
  <c r="O217"/>
  <c r="AK217" s="1"/>
  <c r="AJ191" l="1"/>
  <c r="O191"/>
  <c r="AK191" s="1"/>
  <c r="AJ187"/>
  <c r="O187"/>
  <c r="AK187" s="1"/>
  <c r="AJ183"/>
  <c r="O183"/>
  <c r="AK183" s="1"/>
  <c r="AJ179"/>
  <c r="O179"/>
  <c r="AK179" s="1"/>
  <c r="AL134"/>
  <c r="AM134"/>
  <c r="AM131"/>
  <c r="AL131"/>
  <c r="AL130"/>
  <c r="AM130"/>
  <c r="AM127"/>
  <c r="AL127"/>
  <c r="AL126"/>
  <c r="AM126"/>
  <c r="AM123"/>
  <c r="AL123"/>
  <c r="AL122"/>
  <c r="AM122"/>
  <c r="AM119"/>
  <c r="AL119"/>
  <c r="AL118"/>
  <c r="AM118"/>
  <c r="AM115"/>
  <c r="AL115"/>
  <c r="AL114"/>
  <c r="AM114"/>
  <c r="AM111"/>
  <c r="AL111"/>
  <c r="AL110"/>
  <c r="AM110"/>
  <c r="AM107"/>
  <c r="AL107"/>
  <c r="AL106"/>
  <c r="AM106"/>
  <c r="AM103"/>
  <c r="AL103"/>
  <c r="AL102"/>
  <c r="AM102"/>
  <c r="AM99"/>
  <c r="AL99"/>
  <c r="AL98"/>
  <c r="AM98"/>
  <c r="AM95"/>
  <c r="AL95"/>
  <c r="AL94"/>
  <c r="AM94"/>
  <c r="AM91"/>
  <c r="AL91"/>
  <c r="AL90"/>
  <c r="AM90"/>
  <c r="AM87"/>
  <c r="AL87"/>
  <c r="AL86"/>
  <c r="AM86"/>
  <c r="AM83"/>
  <c r="AL83"/>
  <c r="AL82"/>
  <c r="AM82"/>
  <c r="AL78"/>
  <c r="AM78"/>
  <c r="AM77"/>
  <c r="AL77"/>
  <c r="AL74"/>
  <c r="AM74"/>
  <c r="AM73"/>
  <c r="AL73"/>
  <c r="AL70"/>
  <c r="AM70"/>
  <c r="AM69"/>
  <c r="AL69"/>
  <c r="AL66"/>
  <c r="AM66"/>
  <c r="AM65"/>
  <c r="AL65"/>
  <c r="AL62"/>
  <c r="AM62"/>
  <c r="AM61"/>
  <c r="AL61"/>
  <c r="AL58"/>
  <c r="AM58"/>
  <c r="AM57"/>
  <c r="AL57"/>
  <c r="AL54"/>
  <c r="AM54"/>
  <c r="AM53"/>
  <c r="AL53"/>
  <c r="AL50"/>
  <c r="AM50"/>
  <c r="AM49"/>
  <c r="AL49"/>
  <c r="AM47"/>
  <c r="AL47"/>
  <c r="AL46"/>
  <c r="AM46"/>
  <c r="AM43"/>
  <c r="AL43"/>
  <c r="AL42"/>
  <c r="AM42"/>
  <c r="AM39"/>
  <c r="AL39"/>
  <c r="AL38"/>
  <c r="AM38"/>
  <c r="AM35"/>
  <c r="AL35"/>
  <c r="AL34"/>
  <c r="AM34"/>
  <c r="AM31"/>
  <c r="AL31"/>
  <c r="AL30"/>
  <c r="AM30"/>
  <c r="AM27"/>
  <c r="AL27"/>
  <c r="AL26"/>
  <c r="AM26"/>
  <c r="AM23"/>
  <c r="AL23"/>
  <c r="AL22"/>
  <c r="AM22"/>
  <c r="AM19"/>
  <c r="AL19"/>
  <c r="AL18"/>
  <c r="AM18"/>
  <c r="AM15"/>
  <c r="AL15"/>
  <c r="AL14"/>
  <c r="AM14"/>
  <c r="AM45"/>
  <c r="AL45"/>
  <c r="AL44"/>
  <c r="AM44"/>
  <c r="AM41"/>
  <c r="AL41"/>
  <c r="AL40"/>
  <c r="AM40"/>
  <c r="AM37"/>
  <c r="AL37"/>
  <c r="AL36"/>
  <c r="AM36"/>
  <c r="AM33"/>
  <c r="AL33"/>
  <c r="AL32"/>
  <c r="AM32"/>
  <c r="AM29"/>
  <c r="AL29"/>
  <c r="AL28"/>
  <c r="AM28"/>
  <c r="AM25"/>
  <c r="AL25"/>
  <c r="AL24"/>
  <c r="AM24"/>
  <c r="AM21"/>
  <c r="AL21"/>
  <c r="AL20"/>
  <c r="AM20"/>
  <c r="AM17"/>
  <c r="AL17"/>
  <c r="AL16"/>
  <c r="AM16"/>
  <c r="AM13"/>
  <c r="AL13"/>
  <c r="AJ135"/>
  <c r="AL217"/>
  <c r="AM217"/>
  <c r="AM214"/>
  <c r="AL214"/>
  <c r="AL213"/>
  <c r="AM213"/>
  <c r="AM210"/>
  <c r="AL210"/>
  <c r="AL209"/>
  <c r="AM209"/>
  <c r="AM206"/>
  <c r="AL206"/>
  <c r="AL205"/>
  <c r="AM205"/>
  <c r="AM202"/>
  <c r="AL202"/>
  <c r="AL201"/>
  <c r="AM201"/>
  <c r="AM198"/>
  <c r="AL198"/>
  <c r="AL197"/>
  <c r="AM197"/>
  <c r="AM194"/>
  <c r="AL194"/>
  <c r="AL193"/>
  <c r="AM193"/>
  <c r="AJ189"/>
  <c r="O189"/>
  <c r="AK189" s="1"/>
  <c r="AJ185"/>
  <c r="O185"/>
  <c r="AK185" s="1"/>
  <c r="AJ181"/>
  <c r="O181"/>
  <c r="AK181" s="1"/>
  <c r="AJ177"/>
  <c r="O177"/>
  <c r="AK177" s="1"/>
  <c r="AM216"/>
  <c r="AL216"/>
  <c r="AL215"/>
  <c r="AM215"/>
  <c r="AM212"/>
  <c r="AL212"/>
  <c r="AL211"/>
  <c r="AM211"/>
  <c r="AM208"/>
  <c r="AL208"/>
  <c r="AL207"/>
  <c r="AM207"/>
  <c r="AM204"/>
  <c r="AL204"/>
  <c r="AL203"/>
  <c r="AM203"/>
  <c r="AM200"/>
  <c r="AL200"/>
  <c r="AL199"/>
  <c r="AM199"/>
  <c r="AM196"/>
  <c r="AL196"/>
  <c r="AL195"/>
  <c r="AM195"/>
  <c r="AM192"/>
  <c r="AL192"/>
  <c r="AL190"/>
  <c r="AM190"/>
  <c r="AL186"/>
  <c r="AM186"/>
  <c r="AL182"/>
  <c r="AM182"/>
  <c r="AL178"/>
  <c r="AM178"/>
  <c r="AM174"/>
  <c r="AL174"/>
  <c r="AL173"/>
  <c r="AM173"/>
  <c r="AM170"/>
  <c r="AL170"/>
  <c r="AL169"/>
  <c r="AM169"/>
  <c r="AM166"/>
  <c r="AL166"/>
  <c r="AL165"/>
  <c r="AM165"/>
  <c r="AM162"/>
  <c r="AL162"/>
  <c r="AL161"/>
  <c r="AM161"/>
  <c r="AM158"/>
  <c r="AL158"/>
  <c r="AL157"/>
  <c r="AM157"/>
  <c r="AM154"/>
  <c r="AL154"/>
  <c r="AL153"/>
  <c r="AM153"/>
  <c r="AM150"/>
  <c r="AL150"/>
  <c r="AL149"/>
  <c r="AM149"/>
  <c r="AM146"/>
  <c r="AL146"/>
  <c r="AL145"/>
  <c r="AM145"/>
  <c r="AM142"/>
  <c r="AL142"/>
  <c r="AL141"/>
  <c r="AM141"/>
  <c r="AM138"/>
  <c r="AL138"/>
  <c r="AL137"/>
  <c r="AM137"/>
  <c r="AL188"/>
  <c r="AM188"/>
  <c r="AL184"/>
  <c r="AM184"/>
  <c r="AL180"/>
  <c r="AM180"/>
  <c r="AL176"/>
  <c r="AM176"/>
  <c r="AM175"/>
  <c r="AL175"/>
  <c r="AM172"/>
  <c r="AL172"/>
  <c r="AL171"/>
  <c r="AM171"/>
  <c r="AM168"/>
  <c r="AL168"/>
  <c r="AL167"/>
  <c r="AM167"/>
  <c r="AM164"/>
  <c r="AL164"/>
  <c r="AL163"/>
  <c r="AM163"/>
  <c r="AM160"/>
  <c r="AL160"/>
  <c r="AL159"/>
  <c r="AM159"/>
  <c r="AM156"/>
  <c r="AL156"/>
  <c r="AL155"/>
  <c r="AM155"/>
  <c r="AM152"/>
  <c r="AL152"/>
  <c r="AL151"/>
  <c r="AM151"/>
  <c r="AM148"/>
  <c r="AL148"/>
  <c r="AL147"/>
  <c r="AM147"/>
  <c r="AM144"/>
  <c r="AL144"/>
  <c r="AL143"/>
  <c r="AM143"/>
  <c r="AM140"/>
  <c r="AL140"/>
  <c r="AL139"/>
  <c r="AM139"/>
  <c r="AM136"/>
  <c r="AL136"/>
  <c r="AM133"/>
  <c r="AL133"/>
  <c r="AL132"/>
  <c r="AM132"/>
  <c r="AM129"/>
  <c r="AL129"/>
  <c r="AL128"/>
  <c r="AM128"/>
  <c r="AM125"/>
  <c r="AL125"/>
  <c r="AL124"/>
  <c r="AM124"/>
  <c r="AM121"/>
  <c r="AL121"/>
  <c r="AL120"/>
  <c r="AM120"/>
  <c r="AM117"/>
  <c r="AL117"/>
  <c r="AL116"/>
  <c r="AM116"/>
  <c r="AM113"/>
  <c r="AL113"/>
  <c r="AL112"/>
  <c r="AM112"/>
  <c r="AM109"/>
  <c r="AL109"/>
  <c r="AL108"/>
  <c r="AM108"/>
  <c r="AM105"/>
  <c r="AL105"/>
  <c r="AL104"/>
  <c r="AM104"/>
  <c r="AM101"/>
  <c r="AL101"/>
  <c r="AL100"/>
  <c r="AM100"/>
  <c r="AM97"/>
  <c r="AL97"/>
  <c r="AL96"/>
  <c r="AM96"/>
  <c r="AM93"/>
  <c r="AL93"/>
  <c r="AL92"/>
  <c r="AM92"/>
  <c r="AM89"/>
  <c r="AL89"/>
  <c r="AL88"/>
  <c r="AM88"/>
  <c r="AM85"/>
  <c r="AL85"/>
  <c r="AL84"/>
  <c r="AM84"/>
  <c r="AM81"/>
  <c r="AL81"/>
  <c r="AL80"/>
  <c r="AM80"/>
  <c r="AM79"/>
  <c r="AL79"/>
  <c r="AL76"/>
  <c r="AM76"/>
  <c r="AM75"/>
  <c r="AL75"/>
  <c r="AL72"/>
  <c r="AM72"/>
  <c r="AM71"/>
  <c r="AL71"/>
  <c r="AL68"/>
  <c r="AM68"/>
  <c r="AM67"/>
  <c r="AL67"/>
  <c r="AL64"/>
  <c r="AM64"/>
  <c r="AM63"/>
  <c r="AL63"/>
  <c r="AL60"/>
  <c r="AM60"/>
  <c r="AM59"/>
  <c r="AL59"/>
  <c r="AL56"/>
  <c r="AM56"/>
  <c r="AM55"/>
  <c r="AL55"/>
  <c r="AL52"/>
  <c r="AM52"/>
  <c r="AM51"/>
  <c r="AL51"/>
  <c r="AL48"/>
  <c r="AM48"/>
  <c r="AM135" l="1"/>
  <c r="AL135"/>
  <c r="AM179"/>
  <c r="AL179"/>
  <c r="AM183"/>
  <c r="AL183"/>
  <c r="AM187"/>
  <c r="AL187"/>
  <c r="AL191"/>
  <c r="AM191"/>
  <c r="AM177"/>
  <c r="AL177"/>
  <c r="AM181"/>
  <c r="AL181"/>
  <c r="AM185"/>
  <c r="AL185"/>
  <c r="AM189"/>
  <c r="AL189"/>
</calcChain>
</file>

<file path=xl/sharedStrings.xml><?xml version="1.0" encoding="utf-8"?>
<sst xmlns="http://schemas.openxmlformats.org/spreadsheetml/2006/main" count="887" uniqueCount="591">
  <si>
    <t>UNIVERSITE ABDERRAHMANE MIRA  - BEJAIA -</t>
  </si>
  <si>
    <t xml:space="preserve">FACULTE  SCIENCES HUMAINES ET SOCIALES      </t>
  </si>
  <si>
    <t xml:space="preserve">         DEPARTEMENT  SCIENCES SOCIALES       </t>
  </si>
  <si>
    <t xml:space="preserve">Domaine : Sciences Humaines et Sociales       </t>
  </si>
  <si>
    <t xml:space="preserve">PV SEMESTRE 03 </t>
  </si>
  <si>
    <t xml:space="preserve">Filière  :Sciences Sociales - Psychologie     </t>
  </si>
  <si>
    <t>Année Universitaire  : 2016/2017</t>
  </si>
  <si>
    <t>Diplôme préparé : Licence</t>
  </si>
  <si>
    <t xml:space="preserve">Date de Délibération :  </t>
  </si>
  <si>
    <t xml:space="preserve">Année d'Etude : 2ème année </t>
  </si>
  <si>
    <t>Session___________: Normale</t>
  </si>
  <si>
    <t>UEF03</t>
  </si>
  <si>
    <t>UEM03</t>
  </si>
  <si>
    <t>UED03</t>
  </si>
  <si>
    <t>UET03</t>
  </si>
  <si>
    <t>Moy. S3</t>
  </si>
  <si>
    <t>Crédits Validés</t>
  </si>
  <si>
    <t>Crédits Capitalisés</t>
  </si>
  <si>
    <t>OBS</t>
  </si>
  <si>
    <t>°N</t>
  </si>
  <si>
    <t>Matricule</t>
  </si>
  <si>
    <t>Nom</t>
  </si>
  <si>
    <t>Prénom</t>
  </si>
  <si>
    <t>Groupe</t>
  </si>
  <si>
    <t>Crédits : 20</t>
  </si>
  <si>
    <t>Crédits : 6</t>
  </si>
  <si>
    <t>Crédits : 02</t>
  </si>
  <si>
    <t>Psycho.  develop 1</t>
  </si>
  <si>
    <t>Session</t>
  </si>
  <si>
    <t>Psycho.physio 1</t>
  </si>
  <si>
    <t xml:space="preserve">Psycho.cogni 1  </t>
  </si>
  <si>
    <t>Theorie de la personalite 1</t>
  </si>
  <si>
    <t>Moy. U</t>
  </si>
  <si>
    <t>Crédits</t>
  </si>
  <si>
    <t>Method.Tech.Rech.1</t>
  </si>
  <si>
    <t>Psychométrie 1</t>
  </si>
  <si>
    <t>Matieres optionnelles.1</t>
  </si>
  <si>
    <t>T.C.I.D 1</t>
  </si>
  <si>
    <t>Lang.Etrang 1</t>
  </si>
  <si>
    <t>Cré.05</t>
  </si>
  <si>
    <t>Cré.03</t>
  </si>
  <si>
    <t>Cré.02</t>
  </si>
  <si>
    <t>Cré.01</t>
  </si>
  <si>
    <t>123008533</t>
  </si>
  <si>
    <t>ABADOU</t>
  </si>
  <si>
    <t>Nassima</t>
  </si>
  <si>
    <t>D-G1</t>
  </si>
  <si>
    <t>1533002228</t>
  </si>
  <si>
    <t>ADJABI</t>
  </si>
  <si>
    <t>Alia</t>
  </si>
  <si>
    <t>G1</t>
  </si>
  <si>
    <t>1533006172</t>
  </si>
  <si>
    <t>ADOUR</t>
  </si>
  <si>
    <t>Lylia</t>
  </si>
  <si>
    <t>1533020646</t>
  </si>
  <si>
    <t>AGUEMATE</t>
  </si>
  <si>
    <t>Nadjette</t>
  </si>
  <si>
    <t>1533002354</t>
  </si>
  <si>
    <t>AHFIR</t>
  </si>
  <si>
    <t>Rima</t>
  </si>
  <si>
    <t>1533006211</t>
  </si>
  <si>
    <t>AID</t>
  </si>
  <si>
    <t>Mounia</t>
  </si>
  <si>
    <t>1533006260</t>
  </si>
  <si>
    <t>AINENNAS</t>
  </si>
  <si>
    <t>Nabila</t>
  </si>
  <si>
    <t>1533016485</t>
  </si>
  <si>
    <t>AIT SELLAMAT</t>
  </si>
  <si>
    <t>Lounis</t>
  </si>
  <si>
    <t>1533016377</t>
  </si>
  <si>
    <t>AKKOUCHE</t>
  </si>
  <si>
    <t>Selma</t>
  </si>
  <si>
    <t>1533016788</t>
  </si>
  <si>
    <t>Noureddine</t>
  </si>
  <si>
    <t>113006533</t>
  </si>
  <si>
    <t>QKSAS</t>
  </si>
  <si>
    <t>Lydia</t>
  </si>
  <si>
    <t>1533013282</t>
  </si>
  <si>
    <t>ALALOUT</t>
  </si>
  <si>
    <t>Katia</t>
  </si>
  <si>
    <t>1533010718</t>
  </si>
  <si>
    <t>ALIM</t>
  </si>
  <si>
    <t>Nacer eddine</t>
  </si>
  <si>
    <t>1333012596</t>
  </si>
  <si>
    <t>AMZAL</t>
  </si>
  <si>
    <t>Younes</t>
  </si>
  <si>
    <t>1533002072</t>
  </si>
  <si>
    <t>AOUCHICHE</t>
  </si>
  <si>
    <t>Lyria</t>
  </si>
  <si>
    <t>1533000408</t>
  </si>
  <si>
    <t>AOUDIA</t>
  </si>
  <si>
    <t>Nawel</t>
  </si>
  <si>
    <t>1533000261</t>
  </si>
  <si>
    <t>ARAB</t>
  </si>
  <si>
    <t>1533020149</t>
  </si>
  <si>
    <t>AT SAID</t>
  </si>
  <si>
    <t>Sabrina</t>
  </si>
  <si>
    <t>1533016600</t>
  </si>
  <si>
    <t>Sarah</t>
  </si>
  <si>
    <t>1433000353</t>
  </si>
  <si>
    <t>ATTAF</t>
  </si>
  <si>
    <t>Tinhinane</t>
  </si>
  <si>
    <t>1533016707</t>
  </si>
  <si>
    <t>AZIEZ</t>
  </si>
  <si>
    <t>Samir</t>
  </si>
  <si>
    <t>1533002251</t>
  </si>
  <si>
    <t>AZZOUG</t>
  </si>
  <si>
    <t>Kakou</t>
  </si>
  <si>
    <t>1533016727</t>
  </si>
  <si>
    <t>BACHA</t>
  </si>
  <si>
    <t>Soraya</t>
  </si>
  <si>
    <t>1533015950</t>
  </si>
  <si>
    <t>BALIT</t>
  </si>
  <si>
    <t>Mohand said</t>
  </si>
  <si>
    <t>1533020600</t>
  </si>
  <si>
    <t>BARA</t>
  </si>
  <si>
    <t>Malika</t>
  </si>
  <si>
    <t>1533016841</t>
  </si>
  <si>
    <t>BECHROUNE</t>
  </si>
  <si>
    <t>Fouzia</t>
  </si>
  <si>
    <t>1533016583</t>
  </si>
  <si>
    <t>Rezkia</t>
  </si>
  <si>
    <t>1533022700</t>
  </si>
  <si>
    <t>BELAGGOUN</t>
  </si>
  <si>
    <t>Chakib</t>
  </si>
  <si>
    <t>1533013091</t>
  </si>
  <si>
    <t>BELILI</t>
  </si>
  <si>
    <t>Fares</t>
  </si>
  <si>
    <t>1533013134</t>
  </si>
  <si>
    <t>Nacereddine</t>
  </si>
  <si>
    <t>1333006324</t>
  </si>
  <si>
    <t>BELKHIRI</t>
  </si>
  <si>
    <t>Amel</t>
  </si>
  <si>
    <t>1533013365</t>
  </si>
  <si>
    <t>BELMELLAT</t>
  </si>
  <si>
    <t>Lynda</t>
  </si>
  <si>
    <t>1533016844</t>
  </si>
  <si>
    <t>BENAMARA</t>
  </si>
  <si>
    <t>1433015269</t>
  </si>
  <si>
    <t>BENCHEIKH</t>
  </si>
  <si>
    <t>Karima</t>
  </si>
  <si>
    <t>1533001583</t>
  </si>
  <si>
    <t>BENCHERIF</t>
  </si>
  <si>
    <t>Fayçal</t>
  </si>
  <si>
    <t>1433002092</t>
  </si>
  <si>
    <t>BENKHANOUCHE</t>
  </si>
  <si>
    <t>Adel</t>
  </si>
  <si>
    <t>1533000366</t>
  </si>
  <si>
    <t>BENSADI</t>
  </si>
  <si>
    <t>Lyna</t>
  </si>
  <si>
    <t>1333013986</t>
  </si>
  <si>
    <t>BENTIZI</t>
  </si>
  <si>
    <t>Souad</t>
  </si>
  <si>
    <t>1531022773</t>
  </si>
  <si>
    <t>BENYOUB</t>
  </si>
  <si>
    <t>1533004563</t>
  </si>
  <si>
    <t>BORDJAH</t>
  </si>
  <si>
    <t>Hafida</t>
  </si>
  <si>
    <t>1533008358</t>
  </si>
  <si>
    <t>BOUAICHE</t>
  </si>
  <si>
    <t>Nadjete</t>
  </si>
  <si>
    <t>1533020675</t>
  </si>
  <si>
    <t>RAHAL</t>
  </si>
  <si>
    <t>Nassim</t>
  </si>
  <si>
    <t>1555555003</t>
  </si>
  <si>
    <t>CHALAL</t>
  </si>
  <si>
    <t>1533000404</t>
  </si>
  <si>
    <t>BELBACHIR</t>
  </si>
  <si>
    <t>Linda</t>
  </si>
  <si>
    <t>G2</t>
  </si>
  <si>
    <t>1533001736</t>
  </si>
  <si>
    <t>BOUABIDA</t>
  </si>
  <si>
    <t>Amina</t>
  </si>
  <si>
    <t>1533018161</t>
  </si>
  <si>
    <t>BOUAZA</t>
  </si>
  <si>
    <t>1533010693</t>
  </si>
  <si>
    <t>BOUDJIT</t>
  </si>
  <si>
    <t>1533000382</t>
  </si>
  <si>
    <t>BOUKHAOUA</t>
  </si>
  <si>
    <t>1533016716</t>
  </si>
  <si>
    <t>BOUKHATA</t>
  </si>
  <si>
    <t>Chabha</t>
  </si>
  <si>
    <t>1433015206</t>
  </si>
  <si>
    <t>BOUKIR</t>
  </si>
  <si>
    <t>Cilia</t>
  </si>
  <si>
    <t>D-G2</t>
  </si>
  <si>
    <t>1533016785</t>
  </si>
  <si>
    <t>Nacera</t>
  </si>
  <si>
    <t>1533016821</t>
  </si>
  <si>
    <t>BOUKTIT</t>
  </si>
  <si>
    <t>Sylia</t>
  </si>
  <si>
    <t>1433007817</t>
  </si>
  <si>
    <t>BOULKOUANE</t>
  </si>
  <si>
    <t>Hassina</t>
  </si>
  <si>
    <t>1533005980</t>
  </si>
  <si>
    <t>BOUMRAOU</t>
  </si>
  <si>
    <t>1533008311</t>
  </si>
  <si>
    <t>BOUNIF</t>
  </si>
  <si>
    <t>Haoua</t>
  </si>
  <si>
    <t>1533000228</t>
  </si>
  <si>
    <t>BOURASSE</t>
  </si>
  <si>
    <t>Sara</t>
  </si>
  <si>
    <t>1533014749</t>
  </si>
  <si>
    <t>BOUSSAID</t>
  </si>
  <si>
    <t>1533001924</t>
  </si>
  <si>
    <t>BOUYAHMED</t>
  </si>
  <si>
    <t>Nadjet</t>
  </si>
  <si>
    <t>1433004994</t>
  </si>
  <si>
    <t>BOUYAKOUB</t>
  </si>
  <si>
    <t>Hanane</t>
  </si>
  <si>
    <t>1533014200</t>
  </si>
  <si>
    <t>BOUZARARI</t>
  </si>
  <si>
    <t>Thiziri</t>
  </si>
  <si>
    <t>1533013349</t>
  </si>
  <si>
    <t>BRAHITI</t>
  </si>
  <si>
    <t>Soraya thamazighth</t>
  </si>
  <si>
    <t>1533002032</t>
  </si>
  <si>
    <t>BRAHMI</t>
  </si>
  <si>
    <t>Siham</t>
  </si>
  <si>
    <t>1533008686</t>
  </si>
  <si>
    <t>CHABANE</t>
  </si>
  <si>
    <t>Assia</t>
  </si>
  <si>
    <t>1533018546</t>
  </si>
  <si>
    <t>Tassadit</t>
  </si>
  <si>
    <t>1533013065</t>
  </si>
  <si>
    <t>CHALANE</t>
  </si>
  <si>
    <t>Silia</t>
  </si>
  <si>
    <t>1533007543</t>
  </si>
  <si>
    <t>CHAOUCH</t>
  </si>
  <si>
    <t>Samira</t>
  </si>
  <si>
    <t>1533016725</t>
  </si>
  <si>
    <t>CHEFFAR</t>
  </si>
  <si>
    <t>1533023551</t>
  </si>
  <si>
    <t>CHERRAT</t>
  </si>
  <si>
    <t>Yanis</t>
  </si>
  <si>
    <t>1533008840</t>
  </si>
  <si>
    <t>DELAL</t>
  </si>
  <si>
    <t>1433001378</t>
  </si>
  <si>
    <t>DJAHNINE</t>
  </si>
  <si>
    <t>1533002413</t>
  </si>
  <si>
    <t>DJAMA</t>
  </si>
  <si>
    <t>Widad</t>
  </si>
  <si>
    <t>1533006158</t>
  </si>
  <si>
    <t>DRIES</t>
  </si>
  <si>
    <t>Syphax</t>
  </si>
  <si>
    <t>1333005669</t>
  </si>
  <si>
    <t>FELFOUL</t>
  </si>
  <si>
    <t>1533021463</t>
  </si>
  <si>
    <t>FERRADJ</t>
  </si>
  <si>
    <t>Mohamed</t>
  </si>
  <si>
    <t>1533001844</t>
  </si>
  <si>
    <t>FERROUDJ</t>
  </si>
  <si>
    <t>Farid</t>
  </si>
  <si>
    <t>1533016351</t>
  </si>
  <si>
    <t>FETTIOUNE</t>
  </si>
  <si>
    <t>Khoukha</t>
  </si>
  <si>
    <t>1533000199</t>
  </si>
  <si>
    <t>GOUIRI</t>
  </si>
  <si>
    <t>Narymane</t>
  </si>
  <si>
    <t>1433015494</t>
  </si>
  <si>
    <t>GOURIR</t>
  </si>
  <si>
    <t>Ndjima</t>
  </si>
  <si>
    <t>1533001573</t>
  </si>
  <si>
    <t>GUEDJALI</t>
  </si>
  <si>
    <t>Fella</t>
  </si>
  <si>
    <t>1433007807</t>
  </si>
  <si>
    <t>GUEMAT</t>
  </si>
  <si>
    <t>1433015533</t>
  </si>
  <si>
    <t>GUETTAF</t>
  </si>
  <si>
    <t>Belaid</t>
  </si>
  <si>
    <t>1533001953</t>
  </si>
  <si>
    <t>LAMRI</t>
  </si>
  <si>
    <t>Yasmine</t>
  </si>
  <si>
    <t>1333014349</t>
  </si>
  <si>
    <t>HABTICHE</t>
  </si>
  <si>
    <t>Narimen</t>
  </si>
  <si>
    <t>1533016461</t>
  </si>
  <si>
    <t>HADDAD</t>
  </si>
  <si>
    <t>1533016787</t>
  </si>
  <si>
    <t>Naouel</t>
  </si>
  <si>
    <t>1533014825</t>
  </si>
  <si>
    <t>HADDOUCHE</t>
  </si>
  <si>
    <t>Aldjia</t>
  </si>
  <si>
    <t>1533014688</t>
  </si>
  <si>
    <t>HADJI</t>
  </si>
  <si>
    <t>Naima litissia</t>
  </si>
  <si>
    <t>1533031604</t>
  </si>
  <si>
    <t>HAFFAD</t>
  </si>
  <si>
    <t>Kamelia</t>
  </si>
  <si>
    <t>043001498</t>
  </si>
  <si>
    <t>HAFHOUF</t>
  </si>
  <si>
    <t>Djazia</t>
  </si>
  <si>
    <t>1533009090</t>
  </si>
  <si>
    <t>HALOUANE</t>
  </si>
  <si>
    <t>1533000377</t>
  </si>
  <si>
    <t>HAMADA</t>
  </si>
  <si>
    <t>Yamina</t>
  </si>
  <si>
    <t>1533002099</t>
  </si>
  <si>
    <t>HAMADI</t>
  </si>
  <si>
    <t>Nouara</t>
  </si>
  <si>
    <t>1433015336</t>
  </si>
  <si>
    <t>HAMAM</t>
  </si>
  <si>
    <t>Ouarda</t>
  </si>
  <si>
    <t>1433005094</t>
  </si>
  <si>
    <t>HAMANI</t>
  </si>
  <si>
    <t>Yasmina</t>
  </si>
  <si>
    <t>1533018207</t>
  </si>
  <si>
    <t>HAMCHACHE</t>
  </si>
  <si>
    <t>Hassiba</t>
  </si>
  <si>
    <t>1533018071</t>
  </si>
  <si>
    <t>HAMIDI</t>
  </si>
  <si>
    <t>Thin-hinane</t>
  </si>
  <si>
    <t>1533016687</t>
  </si>
  <si>
    <t>HAMIDOUCHE</t>
  </si>
  <si>
    <t>Hamida</t>
  </si>
  <si>
    <t>1533016762</t>
  </si>
  <si>
    <t>HAMIMI</t>
  </si>
  <si>
    <t>1533002211</t>
  </si>
  <si>
    <t>HAMITRI</t>
  </si>
  <si>
    <t>Sabah</t>
  </si>
  <si>
    <t>1533007519</t>
  </si>
  <si>
    <t>HAMMACHI</t>
  </si>
  <si>
    <t>1533002353</t>
  </si>
  <si>
    <t>HAMOUM</t>
  </si>
  <si>
    <t>Ryma</t>
  </si>
  <si>
    <t>141287</t>
  </si>
  <si>
    <t>HAMSATOU</t>
  </si>
  <si>
    <t xml:space="preserve">Iro abdou </t>
  </si>
  <si>
    <t>1533021199</t>
  </si>
  <si>
    <t>HAROUNE</t>
  </si>
  <si>
    <t>Wadjih</t>
  </si>
  <si>
    <t>1533016614</t>
  </si>
  <si>
    <t>HARZOUNE</t>
  </si>
  <si>
    <t>Farida</t>
  </si>
  <si>
    <t>1533007037</t>
  </si>
  <si>
    <t>HASSANI</t>
  </si>
  <si>
    <t>Lilia</t>
  </si>
  <si>
    <t>1535040818</t>
  </si>
  <si>
    <t>HELLAL</t>
  </si>
  <si>
    <t>Nour el houda</t>
  </si>
  <si>
    <t>1533016597</t>
  </si>
  <si>
    <t>IBALIDEN</t>
  </si>
  <si>
    <t>Cylia</t>
  </si>
  <si>
    <t>1533016341</t>
  </si>
  <si>
    <t>Hakima</t>
  </si>
  <si>
    <t>1533014206</t>
  </si>
  <si>
    <t>IDIR</t>
  </si>
  <si>
    <t>Raouf</t>
  </si>
  <si>
    <t>1433012873</t>
  </si>
  <si>
    <t>Sami</t>
  </si>
  <si>
    <t>1333010912</t>
  </si>
  <si>
    <t>IFTISSEN</t>
  </si>
  <si>
    <t>1533016321</t>
  </si>
  <si>
    <t>ILLILTEN</t>
  </si>
  <si>
    <t>Baya</t>
  </si>
  <si>
    <t>1333005216</t>
  </si>
  <si>
    <t>ISMAIL</t>
  </si>
  <si>
    <t>Nadia</t>
  </si>
  <si>
    <t>1433001256</t>
  </si>
  <si>
    <t xml:space="preserve">ITOUCHENE </t>
  </si>
  <si>
    <t>1433001528</t>
  </si>
  <si>
    <t>KAABACHE</t>
  </si>
  <si>
    <t xml:space="preserve">Souhila </t>
  </si>
  <si>
    <t>1533002235</t>
  </si>
  <si>
    <t>KANDI</t>
  </si>
  <si>
    <t>Fatima</t>
  </si>
  <si>
    <t>1533000236</t>
  </si>
  <si>
    <t>KARA</t>
  </si>
  <si>
    <t>Chanez</t>
  </si>
  <si>
    <t>1533013167</t>
  </si>
  <si>
    <t>KESSAI</t>
  </si>
  <si>
    <t>Zahra</t>
  </si>
  <si>
    <t>1533002029</t>
  </si>
  <si>
    <t>KHALDI</t>
  </si>
  <si>
    <t>Sid ali</t>
  </si>
  <si>
    <t>1333003623</t>
  </si>
  <si>
    <t>KHELOUFI</t>
  </si>
  <si>
    <t>Narimane</t>
  </si>
  <si>
    <t>1533001909</t>
  </si>
  <si>
    <t>KHEMOUDJ</t>
  </si>
  <si>
    <t>Melissa meriam</t>
  </si>
  <si>
    <t>1533000205</t>
  </si>
  <si>
    <t>KHERAZ</t>
  </si>
  <si>
    <t>1533000269</t>
  </si>
  <si>
    <t>KHERFALLAH</t>
  </si>
  <si>
    <t>Massissilia</t>
  </si>
  <si>
    <t>1533000192</t>
  </si>
  <si>
    <t>KOUBACHE</t>
  </si>
  <si>
    <t>G3</t>
  </si>
  <si>
    <t>1533014222</t>
  </si>
  <si>
    <t>LASSOUAG</t>
  </si>
  <si>
    <t>Samy</t>
  </si>
  <si>
    <t>123005228</t>
  </si>
  <si>
    <t>LOUNIS</t>
  </si>
  <si>
    <t>Samia</t>
  </si>
  <si>
    <t>123000022</t>
  </si>
  <si>
    <t>MADI</t>
  </si>
  <si>
    <t>Tiziri</t>
  </si>
  <si>
    <t>D-G3</t>
  </si>
  <si>
    <t>1433015624</t>
  </si>
  <si>
    <t>MADJOUBI</t>
  </si>
  <si>
    <t>Lyes</t>
  </si>
  <si>
    <t>1533004962</t>
  </si>
  <si>
    <t>MANSOURI</t>
  </si>
  <si>
    <t>Wissam</t>
  </si>
  <si>
    <t>1533020132</t>
  </si>
  <si>
    <t>MAOUCHE</t>
  </si>
  <si>
    <t>1533000409</t>
  </si>
  <si>
    <t>MEBARKI</t>
  </si>
  <si>
    <t>1533002040</t>
  </si>
  <si>
    <t>1533001282</t>
  </si>
  <si>
    <t>Meriem</t>
  </si>
  <si>
    <t>1533000037</t>
  </si>
  <si>
    <t>Sofiane</t>
  </si>
  <si>
    <t>1533000073</t>
  </si>
  <si>
    <t>1533008305</t>
  </si>
  <si>
    <t>MECHKEK</t>
  </si>
  <si>
    <t>1533002186</t>
  </si>
  <si>
    <t>MEDDAH</t>
  </si>
  <si>
    <t>Salim</t>
  </si>
  <si>
    <t>1533015991</t>
  </si>
  <si>
    <t>MEDJKANE</t>
  </si>
  <si>
    <t>Melissa</t>
  </si>
  <si>
    <t>1533014717</t>
  </si>
  <si>
    <t>MEHADJRI</t>
  </si>
  <si>
    <t>Dalila</t>
  </si>
  <si>
    <t>1533001650</t>
  </si>
  <si>
    <t>MEHANI</t>
  </si>
  <si>
    <t>1433015572</t>
  </si>
  <si>
    <t>MELCHANE</t>
  </si>
  <si>
    <t>1533008873</t>
  </si>
  <si>
    <t>MENDIL</t>
  </si>
  <si>
    <t>1533014747</t>
  </si>
  <si>
    <t>MENKHERFIS</t>
  </si>
  <si>
    <t>1533013029</t>
  </si>
  <si>
    <t>MENNIF</t>
  </si>
  <si>
    <t>Hafsa</t>
  </si>
  <si>
    <t>1533011837</t>
  </si>
  <si>
    <t>MESSABHI</t>
  </si>
  <si>
    <t>Lycia</t>
  </si>
  <si>
    <t>1533007732</t>
  </si>
  <si>
    <t>MESSIOUNI</t>
  </si>
  <si>
    <t>Nabil</t>
  </si>
  <si>
    <t>1533016680</t>
  </si>
  <si>
    <t>MEZIANI</t>
  </si>
  <si>
    <t>Thinhinane</t>
  </si>
  <si>
    <t>1533013129</t>
  </si>
  <si>
    <t>Narimene</t>
  </si>
  <si>
    <t>1533011876</t>
  </si>
  <si>
    <t>MIMOUN</t>
  </si>
  <si>
    <t>Celia</t>
  </si>
  <si>
    <t>1533002062</t>
  </si>
  <si>
    <t>MOHAMMADI</t>
  </si>
  <si>
    <t>Kahina</t>
  </si>
  <si>
    <t>1533020535</t>
  </si>
  <si>
    <t>MOKHEFI</t>
  </si>
  <si>
    <t>Massinissa</t>
  </si>
  <si>
    <t>1433009913</t>
  </si>
  <si>
    <t>MOSLI</t>
  </si>
  <si>
    <t>Roza</t>
  </si>
  <si>
    <t>1333016296</t>
  </si>
  <si>
    <t>MOUHOU</t>
  </si>
  <si>
    <t>Louza</t>
  </si>
  <si>
    <t>1533006078</t>
  </si>
  <si>
    <t>MOUSSAOUI</t>
  </si>
  <si>
    <t>Sonia</t>
  </si>
  <si>
    <t>1333010791</t>
  </si>
  <si>
    <t>Tounes</t>
  </si>
  <si>
    <t>123003543</t>
  </si>
  <si>
    <t>OUARET</t>
  </si>
  <si>
    <t>1533000318</t>
  </si>
  <si>
    <t>113010840</t>
  </si>
  <si>
    <t>Allal</t>
  </si>
  <si>
    <t>1433005019</t>
  </si>
  <si>
    <t xml:space="preserve">OUARIROU </t>
  </si>
  <si>
    <t>1333013995</t>
  </si>
  <si>
    <t>OUAZIB</t>
  </si>
  <si>
    <t>1533013305</t>
  </si>
  <si>
    <t>OUBRAHAM</t>
  </si>
  <si>
    <t>1433006591</t>
  </si>
  <si>
    <t>OUDAH</t>
  </si>
  <si>
    <t>Dallal</t>
  </si>
  <si>
    <t>1533018522</t>
  </si>
  <si>
    <t>OUINHAROUN</t>
  </si>
  <si>
    <t>1333017144</t>
  </si>
  <si>
    <t>YESSAD</t>
  </si>
  <si>
    <t>Said</t>
  </si>
  <si>
    <t>1533018848</t>
  </si>
  <si>
    <t>OUKACI</t>
  </si>
  <si>
    <t>G4</t>
  </si>
  <si>
    <t>1433014682</t>
  </si>
  <si>
    <t>OUMEDJKANE</t>
  </si>
  <si>
    <t>Fatma</t>
  </si>
  <si>
    <t>1533001954</t>
  </si>
  <si>
    <t>OUYOUGOUTE</t>
  </si>
  <si>
    <t>Yacine</t>
  </si>
  <si>
    <t>1433000300</t>
  </si>
  <si>
    <t>OUZEBIHA</t>
  </si>
  <si>
    <t>Souhila</t>
  </si>
  <si>
    <t>1433008337</t>
  </si>
  <si>
    <t>RAHMANI</t>
  </si>
  <si>
    <t>Wafa</t>
  </si>
  <si>
    <t>1433001505</t>
  </si>
  <si>
    <t>RAMDANI</t>
  </si>
  <si>
    <t>Zohra</t>
  </si>
  <si>
    <t>1333007614</t>
  </si>
  <si>
    <t>REDJRADJ</t>
  </si>
  <si>
    <t>Sawsan</t>
  </si>
  <si>
    <t>D-G4</t>
  </si>
  <si>
    <t>1533012686</t>
  </si>
  <si>
    <t>REZAIKI</t>
  </si>
  <si>
    <t>Imane</t>
  </si>
  <si>
    <t>1533009991</t>
  </si>
  <si>
    <t>SAADANE</t>
  </si>
  <si>
    <t>1533013306</t>
  </si>
  <si>
    <t>SAADI</t>
  </si>
  <si>
    <t>1433001988</t>
  </si>
  <si>
    <t>Mahrez</t>
  </si>
  <si>
    <t>123015678</t>
  </si>
  <si>
    <t>SADI</t>
  </si>
  <si>
    <t>Drifa</t>
  </si>
  <si>
    <t>1433011995</t>
  </si>
  <si>
    <t>SAIGHI</t>
  </si>
  <si>
    <t>1533013378</t>
  </si>
  <si>
    <t>123010928</t>
  </si>
  <si>
    <t>1533001482</t>
  </si>
  <si>
    <t>SALMI</t>
  </si>
  <si>
    <t>1533002368</t>
  </si>
  <si>
    <t>SMILI</t>
  </si>
  <si>
    <t>1533001882</t>
  </si>
  <si>
    <t>TAGREDJ</t>
  </si>
  <si>
    <t>1533001869</t>
  </si>
  <si>
    <t>TAGUELMIMT</t>
  </si>
  <si>
    <t>Lamine</t>
  </si>
  <si>
    <t>1531015389</t>
  </si>
  <si>
    <t>TAHARBOUCHET</t>
  </si>
  <si>
    <t>Hamza</t>
  </si>
  <si>
    <t>1533013318</t>
  </si>
  <si>
    <t>TAIRI</t>
  </si>
  <si>
    <t>1333014306</t>
  </si>
  <si>
    <t>TAKENINT</t>
  </si>
  <si>
    <t>Chaba</t>
  </si>
  <si>
    <t>1333011080</t>
  </si>
  <si>
    <t>TALA IGHIL</t>
  </si>
  <si>
    <t>1533014881</t>
  </si>
  <si>
    <t>TALAOUANOU</t>
  </si>
  <si>
    <t>Bahia</t>
  </si>
  <si>
    <t>1333015580</t>
  </si>
  <si>
    <t>TAYEB</t>
  </si>
  <si>
    <t>Smail</t>
  </si>
  <si>
    <t>1433007821</t>
  </si>
  <si>
    <t>TIGHZERT</t>
  </si>
  <si>
    <t>Halima</t>
  </si>
  <si>
    <t>123010786</t>
  </si>
  <si>
    <t>TIZI</t>
  </si>
  <si>
    <t>1433011860</t>
  </si>
  <si>
    <t>TOUATOU</t>
  </si>
  <si>
    <t>1333005756</t>
  </si>
  <si>
    <t>TOUMI</t>
  </si>
  <si>
    <t>Oualid</t>
  </si>
  <si>
    <t>1333011061</t>
  </si>
  <si>
    <t>YACINI</t>
  </si>
  <si>
    <t>Aounissa</t>
  </si>
  <si>
    <t>1533001756</t>
  </si>
  <si>
    <t>YAHI</t>
  </si>
  <si>
    <t>123011746</t>
  </si>
  <si>
    <t>YAZID</t>
  </si>
  <si>
    <t>Yifithen</t>
  </si>
  <si>
    <t>1333003596</t>
  </si>
  <si>
    <t>ZAIDI</t>
  </si>
  <si>
    <t>123010780</t>
  </si>
  <si>
    <t>ZAKANE</t>
  </si>
  <si>
    <t>1533002065</t>
  </si>
  <si>
    <t>ZEBLAH</t>
  </si>
  <si>
    <t>Lamia</t>
  </si>
  <si>
    <t>1533001710</t>
  </si>
  <si>
    <t>ZEGAGH</t>
  </si>
  <si>
    <t>1533016835</t>
  </si>
  <si>
    <t>ZEGGAGH</t>
  </si>
  <si>
    <t>Akila</t>
  </si>
  <si>
    <t>1533001827</t>
  </si>
  <si>
    <t>ZEGHNOUN</t>
  </si>
  <si>
    <t>1533013326</t>
  </si>
  <si>
    <t>ZEGHOUANI</t>
  </si>
  <si>
    <t>Radia</t>
  </si>
  <si>
    <t>1539087467</t>
  </si>
  <si>
    <t>ZERGOUN</t>
  </si>
  <si>
    <t>Djeber</t>
  </si>
  <si>
    <t>1333002766</t>
  </si>
  <si>
    <t>ZIANI</t>
  </si>
  <si>
    <t>Aida wissam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</si>
</sst>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00.00"/>
    <numFmt numFmtId="165" formatCode="_-* #,##0.00\ &quot;F&quot;_-;\-* #,##0.00\ &quot;F&quot;_-;_-* &quot;-&quot;??\ &quot;F&quot;_-;_-@_-"/>
    <numFmt numFmtId="166" formatCode="_-* #,##0.000000\ &quot;F&quot;_-;\-* #,##0.000000\ &quot;F&quot;_-;_-* &quot;-&quot;??\ &quot;F&quot;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sz val="9"/>
      <name val="Cambria"/>
      <family val="1"/>
      <scheme val="major"/>
    </font>
    <font>
      <b/>
      <sz val="14"/>
      <color rgb="FF000000"/>
      <name val="Cambria"/>
      <family val="1"/>
      <scheme val="major"/>
    </font>
    <font>
      <u/>
      <sz val="9"/>
      <name val="Cambria"/>
      <family val="1"/>
      <scheme val="major"/>
    </font>
    <font>
      <u/>
      <sz val="14"/>
      <name val="Cambria"/>
      <family val="1"/>
      <scheme val="major"/>
    </font>
    <font>
      <sz val="16"/>
      <name val="Cambria"/>
      <family val="1"/>
      <scheme val="major"/>
    </font>
    <font>
      <b/>
      <sz val="16"/>
      <name val="Cambria"/>
      <family val="1"/>
      <scheme val="major"/>
    </font>
    <font>
      <b/>
      <sz val="9"/>
      <name val="Cambria"/>
      <family val="1"/>
      <scheme val="major"/>
    </font>
    <font>
      <sz val="11"/>
      <name val="Cambria"/>
      <family val="1"/>
      <scheme val="major"/>
    </font>
    <font>
      <sz val="9"/>
      <color theme="1"/>
      <name val="Times New Roman"/>
      <family val="1"/>
    </font>
    <font>
      <sz val="11"/>
      <color rgb="FF080000"/>
      <name val="Times New Roman"/>
      <family val="1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2" fontId="3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5" fontId="3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166" fontId="3" fillId="0" borderId="0" xfId="1" applyNumberFormat="1" applyFont="1" applyFill="1" applyAlignment="1">
      <alignment horizontal="center" vertical="center"/>
    </xf>
    <xf numFmtId="2" fontId="3" fillId="0" borderId="0" xfId="1" applyNumberFormat="1" applyFont="1" applyFill="1" applyAlignment="1">
      <alignment horizontal="center" vertical="center"/>
    </xf>
    <xf numFmtId="166" fontId="3" fillId="0" borderId="0" xfId="1" applyNumberFormat="1" applyFont="1" applyFill="1" applyAlignment="1">
      <alignment vertical="center"/>
    </xf>
    <xf numFmtId="166" fontId="3" fillId="0" borderId="0" xfId="1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 textRotation="90"/>
    </xf>
    <xf numFmtId="164" fontId="2" fillId="0" borderId="7" xfId="0" applyNumberFormat="1" applyFont="1" applyFill="1" applyBorder="1" applyAlignment="1">
      <alignment horizontal="center" textRotation="90"/>
    </xf>
    <xf numFmtId="164" fontId="10" fillId="0" borderId="7" xfId="0" applyNumberFormat="1" applyFont="1" applyFill="1" applyBorder="1" applyAlignment="1">
      <alignment horizontal="center" vertical="center" textRotation="90"/>
    </xf>
    <xf numFmtId="2" fontId="10" fillId="0" borderId="7" xfId="0" applyNumberFormat="1" applyFont="1" applyFill="1" applyBorder="1" applyAlignment="1">
      <alignment horizontal="center" vertical="center" textRotation="90"/>
    </xf>
    <xf numFmtId="164" fontId="12" fillId="0" borderId="7" xfId="0" applyNumberFormat="1" applyFont="1" applyFill="1" applyBorder="1" applyAlignment="1">
      <alignment horizontal="center" vertical="center" wrapText="1"/>
    </xf>
    <xf numFmtId="2" fontId="12" fillId="0" borderId="7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13" fillId="0" borderId="7" xfId="0" applyFont="1" applyBorder="1" applyAlignment="1">
      <alignment horizontal="center" vertical="center"/>
    </xf>
    <xf numFmtId="49" fontId="14" fillId="0" borderId="7" xfId="0" applyNumberFormat="1" applyFont="1" applyFill="1" applyBorder="1" applyAlignment="1"/>
    <xf numFmtId="49" fontId="14" fillId="0" borderId="7" xfId="0" applyNumberFormat="1" applyFont="1" applyBorder="1" applyAlignment="1"/>
    <xf numFmtId="0" fontId="15" fillId="2" borderId="7" xfId="0" applyFont="1" applyFill="1" applyBorder="1" applyAlignment="1">
      <alignment horizontal="center" vertical="center"/>
    </xf>
    <xf numFmtId="2" fontId="0" fillId="0" borderId="7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5" fillId="0" borderId="7" xfId="0" applyFont="1" applyBorder="1" applyAlignment="1">
      <alignment horizontal="center" vertical="center"/>
    </xf>
    <xf numFmtId="2" fontId="0" fillId="3" borderId="7" xfId="0" applyNumberFormat="1" applyFill="1" applyBorder="1" applyAlignment="1">
      <alignment horizontal="center"/>
    </xf>
    <xf numFmtId="0" fontId="15" fillId="0" borderId="0" xfId="0" applyFont="1"/>
    <xf numFmtId="2" fontId="0" fillId="0" borderId="0" xfId="0" applyNumberFormat="1" applyAlignment="1">
      <alignment horizontal="center"/>
    </xf>
    <xf numFmtId="0" fontId="8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 textRotation="90" wrapText="1"/>
    </xf>
    <xf numFmtId="2" fontId="2" fillId="0" borderId="9" xfId="0" applyNumberFormat="1" applyFont="1" applyFill="1" applyBorder="1" applyAlignment="1">
      <alignment horizontal="center" vertical="center" textRotation="90" wrapText="1"/>
    </xf>
    <xf numFmtId="2" fontId="2" fillId="0" borderId="10" xfId="0" applyNumberFormat="1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11" fillId="0" borderId="7" xfId="0" applyFont="1" applyFill="1" applyBorder="1" applyAlignment="1">
      <alignment horizontal="center" vertical="center" textRotation="90" wrapText="1" readingOrder="2"/>
    </xf>
    <xf numFmtId="0" fontId="2" fillId="0" borderId="7" xfId="0" applyFont="1" applyFill="1" applyBorder="1" applyAlignment="1">
      <alignment horizontal="center" vertical="center" textRotation="90" wrapText="1" readingOrder="2"/>
    </xf>
    <xf numFmtId="0" fontId="2" fillId="0" borderId="8" xfId="0" applyFont="1" applyFill="1" applyBorder="1" applyAlignment="1">
      <alignment vertical="center" textRotation="90" wrapText="1"/>
    </xf>
    <xf numFmtId="0" fontId="2" fillId="0" borderId="9" xfId="0" applyFont="1" applyFill="1" applyBorder="1" applyAlignment="1">
      <alignment vertical="center" textRotation="90" wrapText="1"/>
    </xf>
    <xf numFmtId="0" fontId="2" fillId="0" borderId="10" xfId="0" applyFont="1" applyFill="1" applyBorder="1" applyAlignment="1">
      <alignment vertical="center" textRotation="90" wrapText="1"/>
    </xf>
    <xf numFmtId="0" fontId="3" fillId="0" borderId="7" xfId="0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 textRotation="90"/>
    </xf>
    <xf numFmtId="164" fontId="3" fillId="0" borderId="8" xfId="0" applyNumberFormat="1" applyFont="1" applyFill="1" applyBorder="1" applyAlignment="1">
      <alignment horizontal="center" vertical="center" textRotation="90"/>
    </xf>
    <xf numFmtId="164" fontId="3" fillId="0" borderId="10" xfId="0" applyNumberFormat="1" applyFont="1" applyFill="1" applyBorder="1" applyAlignment="1">
      <alignment horizontal="center" vertical="center" textRotation="90"/>
    </xf>
    <xf numFmtId="164" fontId="3" fillId="0" borderId="8" xfId="0" applyNumberFormat="1" applyFont="1" applyFill="1" applyBorder="1" applyAlignment="1">
      <alignment horizontal="center" vertical="center" textRotation="90" wrapText="1"/>
    </xf>
    <xf numFmtId="164" fontId="3" fillId="0" borderId="10" xfId="0" applyNumberFormat="1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textRotation="90" wrapText="1"/>
    </xf>
    <xf numFmtId="2" fontId="3" fillId="0" borderId="7" xfId="0" applyNumberFormat="1" applyFont="1" applyFill="1" applyBorder="1" applyAlignment="1">
      <alignment horizontal="center" vertical="center" textRotation="90" wrapText="1"/>
    </xf>
    <xf numFmtId="164" fontId="3" fillId="0" borderId="7" xfId="0" applyNumberFormat="1" applyFont="1" applyFill="1" applyBorder="1" applyAlignment="1">
      <alignment horizontal="center" vertical="center" textRotation="90" wrapText="1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COLARITE%2012mars%2020162017/SCOLARITE_psychologie%202%20eme%20Annee%2020162017/L2-%20S3-%20PSYCHOLOGIE%20%202016.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sy.Dev.1"/>
      <sheetName val="P.physio1"/>
      <sheetName val="P.Co1"/>
      <sheetName val="Th.P1"/>
      <sheetName val="M.T.R1"/>
      <sheetName val="psym1"/>
      <sheetName val="M.OP1"/>
      <sheetName val="T.C.I.D1"/>
      <sheetName val="L.Etr1"/>
      <sheetName val="Feuil5"/>
      <sheetName val="Feuil4"/>
      <sheetName val="pv 2 eme anne Psychologie"/>
    </sheetNames>
    <sheetDataSet>
      <sheetData sheetId="0">
        <row r="13">
          <cell r="H13">
            <v>0</v>
          </cell>
        </row>
        <row r="14">
          <cell r="H14">
            <v>10</v>
          </cell>
        </row>
        <row r="15">
          <cell r="H15">
            <v>10.875</v>
          </cell>
        </row>
        <row r="16">
          <cell r="H16">
            <v>10</v>
          </cell>
        </row>
        <row r="17">
          <cell r="H17">
            <v>10.375</v>
          </cell>
        </row>
        <row r="18">
          <cell r="H18">
            <v>11</v>
          </cell>
        </row>
        <row r="19">
          <cell r="H19">
            <v>10.75</v>
          </cell>
        </row>
        <row r="20">
          <cell r="H20">
            <v>12</v>
          </cell>
        </row>
        <row r="21">
          <cell r="H21">
            <v>10</v>
          </cell>
        </row>
        <row r="22">
          <cell r="H22">
            <v>8.75</v>
          </cell>
        </row>
        <row r="24">
          <cell r="H24">
            <v>12</v>
          </cell>
        </row>
        <row r="25">
          <cell r="H25">
            <v>11.875</v>
          </cell>
        </row>
        <row r="26">
          <cell r="H26">
            <v>0</v>
          </cell>
        </row>
        <row r="27">
          <cell r="H27">
            <v>12.5</v>
          </cell>
        </row>
        <row r="28">
          <cell r="H28">
            <v>13</v>
          </cell>
        </row>
        <row r="29">
          <cell r="H29">
            <v>11.5</v>
          </cell>
        </row>
        <row r="30">
          <cell r="H30">
            <v>11.5</v>
          </cell>
        </row>
        <row r="31">
          <cell r="H31">
            <v>10</v>
          </cell>
        </row>
        <row r="32">
          <cell r="H32">
            <v>11.875</v>
          </cell>
        </row>
        <row r="33">
          <cell r="H33">
            <v>8.25</v>
          </cell>
        </row>
        <row r="34">
          <cell r="H34">
            <v>11</v>
          </cell>
        </row>
        <row r="35">
          <cell r="H35">
            <v>11.375</v>
          </cell>
        </row>
        <row r="36">
          <cell r="H36">
            <v>10</v>
          </cell>
        </row>
        <row r="37">
          <cell r="H37">
            <v>12.25</v>
          </cell>
        </row>
        <row r="38">
          <cell r="H38">
            <v>12.75</v>
          </cell>
        </row>
        <row r="39">
          <cell r="H39">
            <v>0</v>
          </cell>
        </row>
        <row r="40">
          <cell r="H40">
            <v>14</v>
          </cell>
        </row>
        <row r="41">
          <cell r="H41">
            <v>13</v>
          </cell>
        </row>
        <row r="42">
          <cell r="H42">
            <v>11.5</v>
          </cell>
        </row>
        <row r="43">
          <cell r="H43">
            <v>8.5</v>
          </cell>
        </row>
        <row r="44">
          <cell r="H44">
            <v>11.375</v>
          </cell>
        </row>
        <row r="45">
          <cell r="H45">
            <v>10.25</v>
          </cell>
        </row>
        <row r="46">
          <cell r="H46">
            <v>10.5</v>
          </cell>
        </row>
        <row r="47">
          <cell r="H47">
            <v>13.25</v>
          </cell>
        </row>
        <row r="48">
          <cell r="H48">
            <v>11</v>
          </cell>
        </row>
        <row r="49">
          <cell r="H49">
            <v>12.75</v>
          </cell>
        </row>
        <row r="50">
          <cell r="H50">
            <v>0</v>
          </cell>
        </row>
        <row r="51">
          <cell r="H51">
            <v>11.25</v>
          </cell>
        </row>
        <row r="52">
          <cell r="H52">
            <v>10.75</v>
          </cell>
        </row>
        <row r="53">
          <cell r="H53">
            <v>10.75</v>
          </cell>
        </row>
        <row r="54">
          <cell r="H54">
            <v>10</v>
          </cell>
        </row>
        <row r="55">
          <cell r="H55">
            <v>14.25</v>
          </cell>
        </row>
        <row r="56">
          <cell r="H56">
            <v>11.5</v>
          </cell>
        </row>
        <row r="57">
          <cell r="H57">
            <v>10.5</v>
          </cell>
        </row>
        <row r="58">
          <cell r="H58">
            <v>11.625</v>
          </cell>
        </row>
        <row r="59">
          <cell r="H59">
            <v>11.25</v>
          </cell>
        </row>
        <row r="60">
          <cell r="H60">
            <v>13.25</v>
          </cell>
        </row>
        <row r="61">
          <cell r="H61">
            <v>11.25</v>
          </cell>
        </row>
        <row r="62">
          <cell r="H62">
            <v>10</v>
          </cell>
        </row>
        <row r="63">
          <cell r="H63">
            <v>7</v>
          </cell>
        </row>
        <row r="64">
          <cell r="H64">
            <v>10.25</v>
          </cell>
        </row>
        <row r="65">
          <cell r="H65">
            <v>8.5</v>
          </cell>
        </row>
        <row r="66">
          <cell r="H66">
            <v>8.5</v>
          </cell>
        </row>
        <row r="67">
          <cell r="H67">
            <v>11.75</v>
          </cell>
        </row>
        <row r="68">
          <cell r="H68">
            <v>10</v>
          </cell>
        </row>
        <row r="69">
          <cell r="H69">
            <v>8.875</v>
          </cell>
        </row>
        <row r="70">
          <cell r="H70">
            <v>10</v>
          </cell>
        </row>
        <row r="71">
          <cell r="H71">
            <v>10.125</v>
          </cell>
        </row>
        <row r="72">
          <cell r="H72">
            <v>10</v>
          </cell>
        </row>
        <row r="73">
          <cell r="H73">
            <v>13.75</v>
          </cell>
        </row>
        <row r="74">
          <cell r="H74">
            <v>11.5</v>
          </cell>
        </row>
        <row r="75">
          <cell r="H75">
            <v>10.125</v>
          </cell>
        </row>
        <row r="76">
          <cell r="H76">
            <v>8.25</v>
          </cell>
        </row>
        <row r="77">
          <cell r="H77">
            <v>7.5</v>
          </cell>
        </row>
        <row r="78">
          <cell r="H78">
            <v>11</v>
          </cell>
        </row>
        <row r="79">
          <cell r="H79">
            <v>9</v>
          </cell>
        </row>
        <row r="80">
          <cell r="H80">
            <v>10.5</v>
          </cell>
        </row>
        <row r="81">
          <cell r="H81">
            <v>11.375</v>
          </cell>
        </row>
        <row r="82">
          <cell r="H82">
            <v>10.5</v>
          </cell>
        </row>
        <row r="83">
          <cell r="H83">
            <v>11.25</v>
          </cell>
        </row>
        <row r="84">
          <cell r="H84">
            <v>10</v>
          </cell>
        </row>
        <row r="85">
          <cell r="H85">
            <v>10</v>
          </cell>
        </row>
        <row r="86">
          <cell r="H86">
            <v>0</v>
          </cell>
        </row>
        <row r="87">
          <cell r="H87">
            <v>10.75</v>
          </cell>
        </row>
        <row r="88">
          <cell r="H88">
            <v>10.25</v>
          </cell>
        </row>
        <row r="89">
          <cell r="H89">
            <v>10.625</v>
          </cell>
        </row>
        <row r="90">
          <cell r="H90">
            <v>10.75</v>
          </cell>
        </row>
        <row r="91">
          <cell r="H91">
            <v>10.25</v>
          </cell>
        </row>
        <row r="92">
          <cell r="H92">
            <v>8.5</v>
          </cell>
        </row>
        <row r="93">
          <cell r="H93">
            <v>12.375</v>
          </cell>
        </row>
        <row r="94">
          <cell r="H94">
            <v>10</v>
          </cell>
        </row>
        <row r="95">
          <cell r="H95">
            <v>8</v>
          </cell>
        </row>
        <row r="96">
          <cell r="H96">
            <v>10.75</v>
          </cell>
        </row>
        <row r="97">
          <cell r="H97">
            <v>13</v>
          </cell>
        </row>
        <row r="98">
          <cell r="H98">
            <v>11.25</v>
          </cell>
        </row>
        <row r="99">
          <cell r="H99">
            <v>12.875</v>
          </cell>
        </row>
        <row r="100">
          <cell r="H100">
            <v>12.75</v>
          </cell>
        </row>
        <row r="101">
          <cell r="H101">
            <v>10.5</v>
          </cell>
        </row>
        <row r="102">
          <cell r="H102">
            <v>10</v>
          </cell>
        </row>
        <row r="103">
          <cell r="H103">
            <v>12.25</v>
          </cell>
        </row>
        <row r="104">
          <cell r="H104">
            <v>7.5</v>
          </cell>
        </row>
        <row r="105">
          <cell r="H105">
            <v>7</v>
          </cell>
        </row>
        <row r="106">
          <cell r="H106">
            <v>11.5</v>
          </cell>
        </row>
        <row r="107">
          <cell r="H107">
            <v>7</v>
          </cell>
        </row>
        <row r="108">
          <cell r="H108">
            <v>11</v>
          </cell>
        </row>
        <row r="109">
          <cell r="H109">
            <v>8.5</v>
          </cell>
        </row>
        <row r="110">
          <cell r="H110">
            <v>12.625</v>
          </cell>
        </row>
        <row r="111">
          <cell r="H111">
            <v>11.375</v>
          </cell>
        </row>
        <row r="112">
          <cell r="H112">
            <v>10.75</v>
          </cell>
        </row>
        <row r="113">
          <cell r="H113">
            <v>10.5</v>
          </cell>
        </row>
        <row r="114">
          <cell r="H114">
            <v>10</v>
          </cell>
        </row>
        <row r="115">
          <cell r="H115">
            <v>10.75</v>
          </cell>
        </row>
        <row r="116">
          <cell r="H116">
            <v>11.5</v>
          </cell>
        </row>
        <row r="117">
          <cell r="H117">
            <v>10</v>
          </cell>
        </row>
        <row r="118">
          <cell r="H118">
            <v>12</v>
          </cell>
        </row>
        <row r="119">
          <cell r="H119">
            <v>11</v>
          </cell>
        </row>
        <row r="120">
          <cell r="H120">
            <v>11.125</v>
          </cell>
        </row>
        <row r="121">
          <cell r="H121">
            <v>10.25</v>
          </cell>
        </row>
        <row r="122">
          <cell r="H122">
            <v>10</v>
          </cell>
        </row>
        <row r="123">
          <cell r="H123">
            <v>6</v>
          </cell>
        </row>
        <row r="124">
          <cell r="H124">
            <v>11.25</v>
          </cell>
        </row>
        <row r="125">
          <cell r="H125">
            <v>6</v>
          </cell>
        </row>
        <row r="126">
          <cell r="H126">
            <v>11.5</v>
          </cell>
        </row>
        <row r="127">
          <cell r="H127">
            <v>9.75</v>
          </cell>
        </row>
        <row r="128">
          <cell r="H128">
            <v>11.25</v>
          </cell>
        </row>
        <row r="129">
          <cell r="H129">
            <v>12.75</v>
          </cell>
        </row>
        <row r="130">
          <cell r="H130">
            <v>9</v>
          </cell>
        </row>
        <row r="131">
          <cell r="H131">
            <v>10.625</v>
          </cell>
        </row>
        <row r="132">
          <cell r="H132">
            <v>10</v>
          </cell>
        </row>
        <row r="133">
          <cell r="H133">
            <v>10.5</v>
          </cell>
        </row>
        <row r="134">
          <cell r="H134">
            <v>10</v>
          </cell>
        </row>
        <row r="135">
          <cell r="H135">
            <v>11.125</v>
          </cell>
        </row>
        <row r="136">
          <cell r="H136">
            <v>13.375</v>
          </cell>
        </row>
        <row r="137">
          <cell r="H137">
            <v>13.5</v>
          </cell>
        </row>
        <row r="138">
          <cell r="H138">
            <v>10.5</v>
          </cell>
        </row>
        <row r="139">
          <cell r="H139">
            <v>8</v>
          </cell>
        </row>
        <row r="140">
          <cell r="H140">
            <v>11</v>
          </cell>
        </row>
        <row r="141">
          <cell r="H141">
            <v>11.375</v>
          </cell>
        </row>
        <row r="142">
          <cell r="H142">
            <v>11.25</v>
          </cell>
        </row>
        <row r="143">
          <cell r="H143">
            <v>11</v>
          </cell>
        </row>
        <row r="144">
          <cell r="H144">
            <v>12</v>
          </cell>
        </row>
        <row r="145">
          <cell r="H145">
            <v>11</v>
          </cell>
        </row>
        <row r="146">
          <cell r="H146">
            <v>6</v>
          </cell>
        </row>
        <row r="147">
          <cell r="H147">
            <v>9.25</v>
          </cell>
        </row>
        <row r="148">
          <cell r="H148">
            <v>10.375</v>
          </cell>
        </row>
        <row r="149">
          <cell r="H149">
            <v>11</v>
          </cell>
        </row>
        <row r="150">
          <cell r="H150">
            <v>10.375</v>
          </cell>
        </row>
        <row r="151">
          <cell r="H151">
            <v>11</v>
          </cell>
        </row>
        <row r="152">
          <cell r="H152">
            <v>10.125</v>
          </cell>
        </row>
        <row r="153">
          <cell r="H153">
            <v>10</v>
          </cell>
        </row>
        <row r="154">
          <cell r="H154">
            <v>10</v>
          </cell>
        </row>
        <row r="155">
          <cell r="H155">
            <v>10</v>
          </cell>
        </row>
        <row r="156">
          <cell r="H156">
            <v>10.75</v>
          </cell>
        </row>
        <row r="157">
          <cell r="H157">
            <v>10.25</v>
          </cell>
        </row>
        <row r="158">
          <cell r="H158">
            <v>8.5</v>
          </cell>
        </row>
        <row r="159">
          <cell r="H159">
            <v>7.5</v>
          </cell>
        </row>
        <row r="160">
          <cell r="H160">
            <v>10</v>
          </cell>
        </row>
        <row r="161">
          <cell r="H161">
            <v>11.75</v>
          </cell>
        </row>
        <row r="162">
          <cell r="H162">
            <v>11.875</v>
          </cell>
        </row>
        <row r="163">
          <cell r="H163">
            <v>10.375</v>
          </cell>
        </row>
        <row r="164">
          <cell r="H164">
            <v>8</v>
          </cell>
        </row>
        <row r="165">
          <cell r="H165">
            <v>7.5</v>
          </cell>
        </row>
        <row r="166">
          <cell r="H166">
            <v>10.75</v>
          </cell>
        </row>
        <row r="167">
          <cell r="H167">
            <v>2.5</v>
          </cell>
        </row>
        <row r="168">
          <cell r="H168">
            <v>11.12</v>
          </cell>
        </row>
        <row r="169">
          <cell r="H169">
            <v>10.5</v>
          </cell>
        </row>
        <row r="170">
          <cell r="H170">
            <v>9.5</v>
          </cell>
        </row>
        <row r="171">
          <cell r="H171">
            <v>10.75</v>
          </cell>
        </row>
        <row r="172">
          <cell r="H172">
            <v>10.75</v>
          </cell>
        </row>
        <row r="173">
          <cell r="H173">
            <v>11</v>
          </cell>
        </row>
        <row r="174">
          <cell r="H174">
            <v>10</v>
          </cell>
        </row>
        <row r="175">
          <cell r="H175">
            <v>10.875</v>
          </cell>
        </row>
        <row r="176">
          <cell r="H176">
            <v>10</v>
          </cell>
        </row>
        <row r="177">
          <cell r="H177">
            <v>12.75</v>
          </cell>
        </row>
        <row r="178">
          <cell r="H178">
            <v>12</v>
          </cell>
        </row>
        <row r="179">
          <cell r="H179">
            <v>0</v>
          </cell>
        </row>
        <row r="180">
          <cell r="H180">
            <v>11.75</v>
          </cell>
        </row>
        <row r="181">
          <cell r="H181">
            <v>9.125</v>
          </cell>
        </row>
        <row r="182">
          <cell r="H182">
            <v>9.125</v>
          </cell>
        </row>
        <row r="183">
          <cell r="H183">
            <v>10</v>
          </cell>
        </row>
        <row r="184">
          <cell r="H184">
            <v>0</v>
          </cell>
        </row>
        <row r="185">
          <cell r="H185">
            <v>10</v>
          </cell>
        </row>
        <row r="186">
          <cell r="H186">
            <v>13.375</v>
          </cell>
        </row>
        <row r="187">
          <cell r="H187">
            <v>10</v>
          </cell>
        </row>
        <row r="188">
          <cell r="H188">
            <v>12.25</v>
          </cell>
        </row>
        <row r="189">
          <cell r="H189">
            <v>6</v>
          </cell>
        </row>
        <row r="190">
          <cell r="H190">
            <v>11.5</v>
          </cell>
        </row>
        <row r="192">
          <cell r="H192">
            <v>12.375</v>
          </cell>
        </row>
        <row r="193">
          <cell r="H193">
            <v>10.5</v>
          </cell>
        </row>
        <row r="194">
          <cell r="H194">
            <v>11</v>
          </cell>
        </row>
        <row r="195">
          <cell r="H195">
            <v>12</v>
          </cell>
        </row>
        <row r="196">
          <cell r="H196">
            <v>11.875</v>
          </cell>
        </row>
        <row r="197">
          <cell r="H197">
            <v>10.5</v>
          </cell>
        </row>
        <row r="198">
          <cell r="H198">
            <v>0</v>
          </cell>
        </row>
        <row r="199">
          <cell r="H199">
            <v>10</v>
          </cell>
        </row>
        <row r="200">
          <cell r="H200">
            <v>10</v>
          </cell>
        </row>
        <row r="201">
          <cell r="H201">
            <v>8.5</v>
          </cell>
        </row>
        <row r="202">
          <cell r="H202">
            <v>10.25</v>
          </cell>
        </row>
        <row r="203">
          <cell r="H203">
            <v>10</v>
          </cell>
        </row>
        <row r="204">
          <cell r="H204">
            <v>10</v>
          </cell>
        </row>
        <row r="205">
          <cell r="H205">
            <v>7</v>
          </cell>
        </row>
        <row r="206">
          <cell r="H206">
            <v>8.5</v>
          </cell>
        </row>
        <row r="207">
          <cell r="H207">
            <v>10.75</v>
          </cell>
        </row>
        <row r="208">
          <cell r="H208">
            <v>10</v>
          </cell>
        </row>
        <row r="209">
          <cell r="H209">
            <v>10</v>
          </cell>
        </row>
        <row r="210">
          <cell r="H210">
            <v>10</v>
          </cell>
        </row>
        <row r="211">
          <cell r="H211">
            <v>11.75</v>
          </cell>
        </row>
        <row r="212">
          <cell r="H212">
            <v>10.375</v>
          </cell>
        </row>
        <row r="213">
          <cell r="H213">
            <v>11.5</v>
          </cell>
        </row>
        <row r="214">
          <cell r="H214">
            <v>9</v>
          </cell>
        </row>
        <row r="215">
          <cell r="H215">
            <v>10.75</v>
          </cell>
        </row>
        <row r="216">
          <cell r="H216">
            <v>10.5</v>
          </cell>
        </row>
        <row r="217">
          <cell r="H217">
            <v>14.5</v>
          </cell>
        </row>
      </sheetData>
      <sheetData sheetId="1">
        <row r="13">
          <cell r="H13">
            <v>5</v>
          </cell>
        </row>
        <row r="14">
          <cell r="H14">
            <v>11</v>
          </cell>
        </row>
        <row r="15">
          <cell r="H15">
            <v>10</v>
          </cell>
        </row>
        <row r="16">
          <cell r="H16">
            <v>12.75</v>
          </cell>
        </row>
        <row r="17">
          <cell r="H17">
            <v>12.25</v>
          </cell>
        </row>
        <row r="18">
          <cell r="H18">
            <v>11</v>
          </cell>
        </row>
        <row r="19">
          <cell r="H19">
            <v>12</v>
          </cell>
        </row>
        <row r="20">
          <cell r="H20">
            <v>12.25</v>
          </cell>
        </row>
        <row r="21">
          <cell r="H21">
            <v>10.5</v>
          </cell>
        </row>
        <row r="22">
          <cell r="H22">
            <v>10.75</v>
          </cell>
        </row>
        <row r="23">
          <cell r="H23">
            <v>11</v>
          </cell>
        </row>
        <row r="24">
          <cell r="H24">
            <v>11</v>
          </cell>
        </row>
        <row r="25">
          <cell r="H25">
            <v>12.25</v>
          </cell>
        </row>
        <row r="26">
          <cell r="H26">
            <v>5</v>
          </cell>
        </row>
        <row r="27">
          <cell r="H27">
            <v>11.75</v>
          </cell>
        </row>
        <row r="28">
          <cell r="H28">
            <v>13</v>
          </cell>
        </row>
        <row r="29">
          <cell r="H29">
            <v>11</v>
          </cell>
        </row>
        <row r="30">
          <cell r="H30">
            <v>11.75</v>
          </cell>
        </row>
        <row r="31">
          <cell r="H31">
            <v>12.25</v>
          </cell>
        </row>
        <row r="32">
          <cell r="H32">
            <v>13</v>
          </cell>
        </row>
        <row r="33">
          <cell r="H33">
            <v>11.5</v>
          </cell>
        </row>
        <row r="34">
          <cell r="H34">
            <v>11.75</v>
          </cell>
        </row>
        <row r="35">
          <cell r="H35">
            <v>13.25</v>
          </cell>
        </row>
        <row r="36">
          <cell r="H36">
            <v>9.75</v>
          </cell>
        </row>
        <row r="37">
          <cell r="H37">
            <v>11.5</v>
          </cell>
        </row>
        <row r="38">
          <cell r="H38">
            <v>10.5</v>
          </cell>
        </row>
        <row r="39">
          <cell r="H39">
            <v>0</v>
          </cell>
        </row>
        <row r="40">
          <cell r="H40">
            <v>14</v>
          </cell>
        </row>
        <row r="41">
          <cell r="H41">
            <v>11</v>
          </cell>
        </row>
        <row r="42">
          <cell r="H42">
            <v>11.5</v>
          </cell>
        </row>
        <row r="43">
          <cell r="H43">
            <v>5</v>
          </cell>
        </row>
        <row r="44">
          <cell r="H44">
            <v>9.75</v>
          </cell>
        </row>
        <row r="45">
          <cell r="H45">
            <v>10.5</v>
          </cell>
        </row>
        <row r="46">
          <cell r="H46">
            <v>11.25</v>
          </cell>
        </row>
        <row r="47">
          <cell r="H47">
            <v>10</v>
          </cell>
        </row>
        <row r="48">
          <cell r="H48">
            <v>12</v>
          </cell>
        </row>
        <row r="49">
          <cell r="H49">
            <v>12.25</v>
          </cell>
        </row>
        <row r="50">
          <cell r="H50">
            <v>0</v>
          </cell>
        </row>
        <row r="51">
          <cell r="H51">
            <v>11.75</v>
          </cell>
        </row>
        <row r="52">
          <cell r="H52">
            <v>11</v>
          </cell>
        </row>
        <row r="53">
          <cell r="H53">
            <v>11.75</v>
          </cell>
        </row>
        <row r="54">
          <cell r="H54">
            <v>11.25</v>
          </cell>
        </row>
        <row r="55">
          <cell r="H55">
            <v>13.5</v>
          </cell>
        </row>
        <row r="56">
          <cell r="H56">
            <v>12.5</v>
          </cell>
        </row>
        <row r="57">
          <cell r="H57">
            <v>11</v>
          </cell>
        </row>
        <row r="58">
          <cell r="H58">
            <v>11.5</v>
          </cell>
        </row>
        <row r="59">
          <cell r="H59">
            <v>13</v>
          </cell>
        </row>
        <row r="60">
          <cell r="H60">
            <v>12</v>
          </cell>
        </row>
        <row r="61">
          <cell r="H61">
            <v>11.5</v>
          </cell>
        </row>
        <row r="62">
          <cell r="H62">
            <v>11.5</v>
          </cell>
        </row>
        <row r="63">
          <cell r="H63">
            <v>11</v>
          </cell>
        </row>
        <row r="64">
          <cell r="H64">
            <v>10</v>
          </cell>
        </row>
        <row r="65">
          <cell r="H65">
            <v>11.5</v>
          </cell>
        </row>
        <row r="66">
          <cell r="H66">
            <v>11.5</v>
          </cell>
        </row>
        <row r="67">
          <cell r="H67">
            <v>12.5</v>
          </cell>
        </row>
        <row r="68">
          <cell r="H68">
            <v>11</v>
          </cell>
        </row>
        <row r="69">
          <cell r="H69">
            <v>11.5</v>
          </cell>
        </row>
        <row r="70">
          <cell r="H70">
            <v>11</v>
          </cell>
        </row>
        <row r="71">
          <cell r="H71">
            <v>12</v>
          </cell>
        </row>
        <row r="72">
          <cell r="H72">
            <v>11.5</v>
          </cell>
        </row>
        <row r="73">
          <cell r="H73">
            <v>13.5</v>
          </cell>
        </row>
        <row r="74">
          <cell r="H74">
            <v>11.5</v>
          </cell>
        </row>
        <row r="75">
          <cell r="H75">
            <v>10.5</v>
          </cell>
        </row>
        <row r="76">
          <cell r="H76">
            <v>10.5</v>
          </cell>
        </row>
        <row r="77">
          <cell r="H77">
            <v>11.5</v>
          </cell>
        </row>
        <row r="78">
          <cell r="H78">
            <v>11</v>
          </cell>
        </row>
        <row r="79">
          <cell r="H79">
            <v>10.5</v>
          </cell>
        </row>
        <row r="80">
          <cell r="H80">
            <v>12</v>
          </cell>
        </row>
        <row r="81">
          <cell r="H81">
            <v>12</v>
          </cell>
        </row>
        <row r="82">
          <cell r="H82">
            <v>11</v>
          </cell>
        </row>
        <row r="83">
          <cell r="H83">
            <v>11.5</v>
          </cell>
        </row>
        <row r="84">
          <cell r="H84">
            <v>10.5</v>
          </cell>
        </row>
        <row r="85">
          <cell r="H85">
            <v>10.5</v>
          </cell>
        </row>
        <row r="86">
          <cell r="H86">
            <v>11</v>
          </cell>
        </row>
        <row r="87">
          <cell r="H87">
            <v>6.5</v>
          </cell>
        </row>
        <row r="88">
          <cell r="H88">
            <v>11</v>
          </cell>
        </row>
        <row r="89">
          <cell r="H89">
            <v>12.5</v>
          </cell>
        </row>
        <row r="90">
          <cell r="H90">
            <v>10.5</v>
          </cell>
        </row>
        <row r="91">
          <cell r="H91">
            <v>11</v>
          </cell>
        </row>
        <row r="92">
          <cell r="H92">
            <v>10.5</v>
          </cell>
        </row>
        <row r="93">
          <cell r="H93">
            <v>10</v>
          </cell>
        </row>
        <row r="94">
          <cell r="H94">
            <v>11</v>
          </cell>
        </row>
        <row r="95">
          <cell r="H95">
            <v>11</v>
          </cell>
        </row>
        <row r="96">
          <cell r="H96">
            <v>10.5</v>
          </cell>
        </row>
        <row r="97">
          <cell r="H97">
            <v>14.5</v>
          </cell>
        </row>
        <row r="98">
          <cell r="H98">
            <v>11.5</v>
          </cell>
        </row>
        <row r="99">
          <cell r="H99">
            <v>11.5</v>
          </cell>
        </row>
        <row r="100">
          <cell r="H100">
            <v>11</v>
          </cell>
        </row>
        <row r="101">
          <cell r="H101">
            <v>6.5</v>
          </cell>
        </row>
        <row r="102">
          <cell r="H102">
            <v>11.5</v>
          </cell>
        </row>
        <row r="103">
          <cell r="H103">
            <v>12</v>
          </cell>
        </row>
        <row r="104">
          <cell r="H104">
            <v>10.5</v>
          </cell>
        </row>
        <row r="105">
          <cell r="H105">
            <v>10.5</v>
          </cell>
        </row>
        <row r="106">
          <cell r="H106">
            <v>10.5</v>
          </cell>
        </row>
        <row r="107">
          <cell r="H107">
            <v>10.5</v>
          </cell>
        </row>
        <row r="108">
          <cell r="H108">
            <v>11</v>
          </cell>
        </row>
        <row r="109">
          <cell r="H109">
            <v>10.5</v>
          </cell>
        </row>
        <row r="110">
          <cell r="H110">
            <v>11</v>
          </cell>
        </row>
        <row r="111">
          <cell r="H111">
            <v>10</v>
          </cell>
        </row>
        <row r="112">
          <cell r="H112">
            <v>11</v>
          </cell>
        </row>
        <row r="113">
          <cell r="H113">
            <v>11</v>
          </cell>
        </row>
        <row r="114">
          <cell r="H114">
            <v>11</v>
          </cell>
        </row>
        <row r="115">
          <cell r="H115">
            <v>11</v>
          </cell>
        </row>
        <row r="116">
          <cell r="H116">
            <v>11</v>
          </cell>
        </row>
        <row r="117">
          <cell r="H117">
            <v>10.5</v>
          </cell>
        </row>
        <row r="118">
          <cell r="H118">
            <v>12</v>
          </cell>
        </row>
        <row r="119">
          <cell r="H119">
            <v>10.5</v>
          </cell>
        </row>
        <row r="120">
          <cell r="H120">
            <v>11.5</v>
          </cell>
        </row>
        <row r="121">
          <cell r="H121">
            <v>11.5</v>
          </cell>
        </row>
        <row r="122">
          <cell r="H122">
            <v>10</v>
          </cell>
        </row>
        <row r="123">
          <cell r="H123">
            <v>11</v>
          </cell>
        </row>
        <row r="124">
          <cell r="H124">
            <v>11.5</v>
          </cell>
        </row>
        <row r="125">
          <cell r="H125">
            <v>10</v>
          </cell>
        </row>
        <row r="126">
          <cell r="H126">
            <v>10</v>
          </cell>
        </row>
        <row r="127">
          <cell r="H127">
            <v>11</v>
          </cell>
        </row>
        <row r="128">
          <cell r="H128">
            <v>11</v>
          </cell>
        </row>
        <row r="129">
          <cell r="H129">
            <v>11</v>
          </cell>
        </row>
        <row r="130">
          <cell r="H130">
            <v>11.5</v>
          </cell>
        </row>
        <row r="131">
          <cell r="H131">
            <v>11</v>
          </cell>
        </row>
        <row r="132">
          <cell r="H132">
            <v>11</v>
          </cell>
        </row>
        <row r="133">
          <cell r="H133">
            <v>11</v>
          </cell>
        </row>
        <row r="134">
          <cell r="H134">
            <v>11</v>
          </cell>
        </row>
        <row r="135">
          <cell r="H135">
            <v>11</v>
          </cell>
        </row>
        <row r="136">
          <cell r="H136">
            <v>10.5</v>
          </cell>
        </row>
        <row r="137">
          <cell r="H137">
            <v>11</v>
          </cell>
        </row>
        <row r="138">
          <cell r="H138">
            <v>11</v>
          </cell>
        </row>
        <row r="139">
          <cell r="H139">
            <v>11</v>
          </cell>
        </row>
        <row r="140">
          <cell r="H140">
            <v>11.5</v>
          </cell>
        </row>
        <row r="141">
          <cell r="H141">
            <v>12.5</v>
          </cell>
        </row>
        <row r="142">
          <cell r="H142">
            <v>11.5</v>
          </cell>
        </row>
        <row r="143">
          <cell r="H143">
            <v>10.5</v>
          </cell>
        </row>
        <row r="144">
          <cell r="H144">
            <v>10.5</v>
          </cell>
        </row>
        <row r="145">
          <cell r="H145">
            <v>13.5</v>
          </cell>
        </row>
        <row r="146">
          <cell r="H146">
            <v>11</v>
          </cell>
        </row>
        <row r="147">
          <cell r="H147">
            <v>11.5</v>
          </cell>
        </row>
        <row r="148">
          <cell r="H148">
            <v>11</v>
          </cell>
        </row>
        <row r="149">
          <cell r="H149">
            <v>13</v>
          </cell>
        </row>
        <row r="150">
          <cell r="H150">
            <v>10</v>
          </cell>
        </row>
        <row r="151">
          <cell r="H151">
            <v>11</v>
          </cell>
        </row>
        <row r="152">
          <cell r="H152">
            <v>10</v>
          </cell>
        </row>
        <row r="153">
          <cell r="H153">
            <v>11</v>
          </cell>
        </row>
        <row r="154">
          <cell r="H154">
            <v>5.5</v>
          </cell>
        </row>
        <row r="155">
          <cell r="H155">
            <v>10.5</v>
          </cell>
        </row>
        <row r="156">
          <cell r="H156">
            <v>11</v>
          </cell>
        </row>
        <row r="157">
          <cell r="H157">
            <v>10</v>
          </cell>
        </row>
        <row r="158">
          <cell r="H158">
            <v>10.5</v>
          </cell>
        </row>
        <row r="159">
          <cell r="H159">
            <v>10.5</v>
          </cell>
        </row>
        <row r="160">
          <cell r="H160">
            <v>10</v>
          </cell>
        </row>
        <row r="161">
          <cell r="H161">
            <v>10.5</v>
          </cell>
        </row>
        <row r="162">
          <cell r="H162">
            <v>11</v>
          </cell>
        </row>
        <row r="163">
          <cell r="H163">
            <v>11</v>
          </cell>
        </row>
        <row r="164">
          <cell r="H164">
            <v>10.5</v>
          </cell>
        </row>
        <row r="165">
          <cell r="H165">
            <v>12</v>
          </cell>
        </row>
        <row r="166">
          <cell r="H166">
            <v>10.5</v>
          </cell>
        </row>
        <row r="167">
          <cell r="H167">
            <v>10.5</v>
          </cell>
        </row>
        <row r="168">
          <cell r="H168">
            <v>10.5</v>
          </cell>
        </row>
        <row r="169">
          <cell r="H169">
            <v>11</v>
          </cell>
        </row>
        <row r="170">
          <cell r="H170">
            <v>9.5</v>
          </cell>
        </row>
        <row r="171">
          <cell r="H171">
            <v>10.5</v>
          </cell>
        </row>
        <row r="172">
          <cell r="H172">
            <v>11</v>
          </cell>
        </row>
        <row r="173">
          <cell r="H173">
            <v>10.5</v>
          </cell>
        </row>
        <row r="174">
          <cell r="H174">
            <v>10.5</v>
          </cell>
        </row>
        <row r="175">
          <cell r="H175">
            <v>10.5</v>
          </cell>
        </row>
        <row r="176">
          <cell r="H176">
            <v>11</v>
          </cell>
        </row>
        <row r="177">
          <cell r="H177">
            <v>11.25</v>
          </cell>
        </row>
        <row r="178">
          <cell r="H178">
            <v>12</v>
          </cell>
        </row>
        <row r="179">
          <cell r="H179">
            <v>0</v>
          </cell>
        </row>
        <row r="180">
          <cell r="H180">
            <v>10.25</v>
          </cell>
        </row>
        <row r="181">
          <cell r="H181">
            <v>9.5</v>
          </cell>
        </row>
        <row r="182">
          <cell r="H182">
            <v>12.25</v>
          </cell>
        </row>
        <row r="183">
          <cell r="H183">
            <v>10</v>
          </cell>
        </row>
        <row r="184">
          <cell r="H184">
            <v>0</v>
          </cell>
        </row>
        <row r="185">
          <cell r="H185">
            <v>10.75</v>
          </cell>
        </row>
        <row r="186">
          <cell r="H186">
            <v>12.25</v>
          </cell>
        </row>
        <row r="187">
          <cell r="H187">
            <v>10.75</v>
          </cell>
        </row>
        <row r="188">
          <cell r="H188">
            <v>15</v>
          </cell>
        </row>
        <row r="189">
          <cell r="H189">
            <v>9</v>
          </cell>
        </row>
        <row r="190">
          <cell r="H190">
            <v>8.75</v>
          </cell>
        </row>
        <row r="191">
          <cell r="H191">
            <v>0</v>
          </cell>
        </row>
        <row r="192">
          <cell r="H192">
            <v>10.25</v>
          </cell>
        </row>
        <row r="193">
          <cell r="H193">
            <v>10.75</v>
          </cell>
        </row>
        <row r="194">
          <cell r="H194">
            <v>12</v>
          </cell>
        </row>
        <row r="195">
          <cell r="H195">
            <v>12</v>
          </cell>
        </row>
        <row r="196">
          <cell r="H196">
            <v>10.5</v>
          </cell>
        </row>
        <row r="197">
          <cell r="H197">
            <v>11.25</v>
          </cell>
        </row>
        <row r="198">
          <cell r="H198">
            <v>0</v>
          </cell>
        </row>
        <row r="199">
          <cell r="H199">
            <v>11.25</v>
          </cell>
        </row>
        <row r="200">
          <cell r="H200">
            <v>12</v>
          </cell>
        </row>
        <row r="201">
          <cell r="H201">
            <v>7.25</v>
          </cell>
        </row>
        <row r="202">
          <cell r="H202">
            <v>10.75</v>
          </cell>
        </row>
        <row r="203">
          <cell r="H203">
            <v>11.25</v>
          </cell>
        </row>
        <row r="204">
          <cell r="H204">
            <v>10.25</v>
          </cell>
        </row>
        <row r="205">
          <cell r="H205">
            <v>8</v>
          </cell>
        </row>
        <row r="206">
          <cell r="H206">
            <v>8</v>
          </cell>
        </row>
        <row r="207">
          <cell r="H207">
            <v>10.75</v>
          </cell>
        </row>
        <row r="208">
          <cell r="H208">
            <v>7.75</v>
          </cell>
        </row>
        <row r="209">
          <cell r="H209">
            <v>7.75</v>
          </cell>
        </row>
        <row r="210">
          <cell r="H210">
            <v>8.25</v>
          </cell>
        </row>
        <row r="211">
          <cell r="H211">
            <v>12.75</v>
          </cell>
        </row>
        <row r="212">
          <cell r="H212">
            <v>10</v>
          </cell>
        </row>
        <row r="213">
          <cell r="H213">
            <v>11.5</v>
          </cell>
        </row>
        <row r="214">
          <cell r="H214">
            <v>11.75</v>
          </cell>
        </row>
        <row r="215">
          <cell r="H215">
            <v>10.75</v>
          </cell>
        </row>
        <row r="216">
          <cell r="H216">
            <v>11.25</v>
          </cell>
        </row>
        <row r="217">
          <cell r="H217">
            <v>13</v>
          </cell>
        </row>
      </sheetData>
      <sheetData sheetId="2">
        <row r="13">
          <cell r="H13">
            <v>10</v>
          </cell>
        </row>
        <row r="14">
          <cell r="H14">
            <v>6.75</v>
          </cell>
        </row>
        <row r="15">
          <cell r="H15">
            <v>12.25</v>
          </cell>
        </row>
        <row r="16">
          <cell r="H16">
            <v>12.75</v>
          </cell>
        </row>
        <row r="17">
          <cell r="H17">
            <v>11.75</v>
          </cell>
        </row>
        <row r="18">
          <cell r="H18">
            <v>14.5</v>
          </cell>
        </row>
        <row r="19">
          <cell r="H19">
            <v>13</v>
          </cell>
        </row>
        <row r="20">
          <cell r="H20">
            <v>12.25</v>
          </cell>
        </row>
        <row r="21">
          <cell r="H21">
            <v>13</v>
          </cell>
        </row>
        <row r="22">
          <cell r="H22">
            <v>12</v>
          </cell>
        </row>
        <row r="23">
          <cell r="H23">
            <v>12.25</v>
          </cell>
        </row>
        <row r="24">
          <cell r="H24">
            <v>13.25</v>
          </cell>
        </row>
        <row r="25">
          <cell r="H25">
            <v>8.75</v>
          </cell>
        </row>
        <row r="26">
          <cell r="H26">
            <v>0</v>
          </cell>
        </row>
        <row r="27">
          <cell r="H27">
            <v>16</v>
          </cell>
        </row>
        <row r="28">
          <cell r="H28">
            <v>15.5</v>
          </cell>
        </row>
        <row r="29">
          <cell r="H29">
            <v>11</v>
          </cell>
        </row>
        <row r="30">
          <cell r="H30">
            <v>14</v>
          </cell>
        </row>
        <row r="31">
          <cell r="H31">
            <v>12.5</v>
          </cell>
        </row>
        <row r="32">
          <cell r="H32">
            <v>13</v>
          </cell>
        </row>
        <row r="33">
          <cell r="H33">
            <v>10.5</v>
          </cell>
        </row>
        <row r="34">
          <cell r="H34">
            <v>11.75</v>
          </cell>
        </row>
        <row r="35">
          <cell r="H35">
            <v>14</v>
          </cell>
        </row>
        <row r="36">
          <cell r="H36">
            <v>11.5</v>
          </cell>
        </row>
        <row r="37">
          <cell r="H37">
            <v>13.5</v>
          </cell>
        </row>
        <row r="38">
          <cell r="H38">
            <v>13.25</v>
          </cell>
        </row>
        <row r="39">
          <cell r="H39">
            <v>0</v>
          </cell>
        </row>
        <row r="40">
          <cell r="H40">
            <v>17</v>
          </cell>
        </row>
        <row r="41">
          <cell r="H41">
            <v>15.25</v>
          </cell>
        </row>
        <row r="42">
          <cell r="H42">
            <v>15</v>
          </cell>
        </row>
        <row r="43">
          <cell r="H43">
            <v>11.25</v>
          </cell>
        </row>
        <row r="44">
          <cell r="H44">
            <v>13.75</v>
          </cell>
        </row>
        <row r="45">
          <cell r="H45">
            <v>12</v>
          </cell>
        </row>
        <row r="46">
          <cell r="H46">
            <v>12.75</v>
          </cell>
        </row>
        <row r="47">
          <cell r="H47">
            <v>14</v>
          </cell>
        </row>
        <row r="48">
          <cell r="H48">
            <v>14</v>
          </cell>
        </row>
        <row r="49">
          <cell r="H49">
            <v>11.25</v>
          </cell>
        </row>
        <row r="50">
          <cell r="H50">
            <v>0</v>
          </cell>
        </row>
        <row r="51">
          <cell r="H51">
            <v>14.5</v>
          </cell>
        </row>
        <row r="52">
          <cell r="H52">
            <v>11</v>
          </cell>
        </row>
        <row r="53">
          <cell r="H53">
            <v>12.5</v>
          </cell>
        </row>
        <row r="54">
          <cell r="H54">
            <v>14.75</v>
          </cell>
        </row>
        <row r="55">
          <cell r="H55">
            <v>14.25</v>
          </cell>
        </row>
        <row r="56">
          <cell r="H56">
            <v>13.75</v>
          </cell>
        </row>
        <row r="57">
          <cell r="H57">
            <v>9</v>
          </cell>
        </row>
        <row r="58">
          <cell r="H58">
            <v>12.25</v>
          </cell>
        </row>
        <row r="59">
          <cell r="H59">
            <v>9.75</v>
          </cell>
        </row>
        <row r="60">
          <cell r="H60">
            <v>12</v>
          </cell>
        </row>
        <row r="61">
          <cell r="H61">
            <v>12</v>
          </cell>
        </row>
        <row r="62">
          <cell r="H62">
            <v>11</v>
          </cell>
        </row>
        <row r="63">
          <cell r="H63">
            <v>7.5</v>
          </cell>
        </row>
        <row r="64">
          <cell r="H64">
            <v>10.5</v>
          </cell>
        </row>
        <row r="65">
          <cell r="H65">
            <v>7</v>
          </cell>
        </row>
        <row r="66">
          <cell r="H66">
            <v>9</v>
          </cell>
        </row>
        <row r="67">
          <cell r="H67">
            <v>11.5</v>
          </cell>
        </row>
        <row r="68">
          <cell r="H68">
            <v>12.75</v>
          </cell>
        </row>
        <row r="69">
          <cell r="H69">
            <v>12.25</v>
          </cell>
        </row>
        <row r="70">
          <cell r="H70">
            <v>14.75</v>
          </cell>
        </row>
        <row r="71">
          <cell r="H71">
            <v>7.5</v>
          </cell>
        </row>
        <row r="72">
          <cell r="H72">
            <v>12.5</v>
          </cell>
        </row>
        <row r="73">
          <cell r="H73">
            <v>15</v>
          </cell>
        </row>
        <row r="74">
          <cell r="H74">
            <v>11.5</v>
          </cell>
        </row>
        <row r="75">
          <cell r="H75">
            <v>11.5</v>
          </cell>
        </row>
        <row r="76">
          <cell r="H76">
            <v>9.75</v>
          </cell>
        </row>
        <row r="77">
          <cell r="H77">
            <v>9.5</v>
          </cell>
        </row>
        <row r="78">
          <cell r="H78">
            <v>14.5</v>
          </cell>
        </row>
        <row r="79">
          <cell r="H79">
            <v>12.75</v>
          </cell>
        </row>
        <row r="80">
          <cell r="H80">
            <v>11.25</v>
          </cell>
        </row>
        <row r="81">
          <cell r="H81">
            <v>8</v>
          </cell>
        </row>
        <row r="82">
          <cell r="H82">
            <v>12.5</v>
          </cell>
        </row>
        <row r="83">
          <cell r="H83">
            <v>14</v>
          </cell>
        </row>
        <row r="84">
          <cell r="H84">
            <v>7.5</v>
          </cell>
        </row>
        <row r="85">
          <cell r="H85">
            <v>11.75</v>
          </cell>
        </row>
        <row r="86">
          <cell r="H86">
            <v>10</v>
          </cell>
        </row>
        <row r="87">
          <cell r="H87">
            <v>13</v>
          </cell>
        </row>
        <row r="88">
          <cell r="H88">
            <v>10.5</v>
          </cell>
        </row>
        <row r="89">
          <cell r="H89">
            <v>13.25</v>
          </cell>
        </row>
        <row r="90">
          <cell r="H90">
            <v>10.5</v>
          </cell>
        </row>
        <row r="91">
          <cell r="H91">
            <v>15.25</v>
          </cell>
        </row>
        <row r="92">
          <cell r="H92">
            <v>8.5</v>
          </cell>
        </row>
        <row r="93">
          <cell r="H93">
            <v>11.5</v>
          </cell>
        </row>
        <row r="94">
          <cell r="H94">
            <v>11.75</v>
          </cell>
        </row>
        <row r="95">
          <cell r="H95">
            <v>9.5</v>
          </cell>
        </row>
        <row r="96">
          <cell r="H96">
            <v>11.25</v>
          </cell>
        </row>
        <row r="97">
          <cell r="H97">
            <v>13</v>
          </cell>
        </row>
        <row r="98">
          <cell r="H98">
            <v>14</v>
          </cell>
        </row>
        <row r="99">
          <cell r="H99">
            <v>13.25</v>
          </cell>
        </row>
        <row r="100">
          <cell r="H100">
            <v>13</v>
          </cell>
        </row>
        <row r="101">
          <cell r="H101">
            <v>7.5</v>
          </cell>
        </row>
        <row r="102">
          <cell r="H102">
            <v>12.5</v>
          </cell>
        </row>
        <row r="103">
          <cell r="H103">
            <v>11.75</v>
          </cell>
        </row>
        <row r="104">
          <cell r="H104">
            <v>7</v>
          </cell>
        </row>
        <row r="105">
          <cell r="H105">
            <v>10.5</v>
          </cell>
        </row>
        <row r="106">
          <cell r="H106">
            <v>13.5</v>
          </cell>
        </row>
        <row r="107">
          <cell r="H107">
            <v>10.25</v>
          </cell>
        </row>
        <row r="108">
          <cell r="H108">
            <v>13</v>
          </cell>
        </row>
        <row r="109">
          <cell r="H109">
            <v>9.75</v>
          </cell>
        </row>
        <row r="110">
          <cell r="H110">
            <v>10.75</v>
          </cell>
        </row>
        <row r="111">
          <cell r="H111">
            <v>12.5</v>
          </cell>
        </row>
        <row r="112">
          <cell r="H112">
            <v>12.5</v>
          </cell>
        </row>
        <row r="113">
          <cell r="H113">
            <v>10.75</v>
          </cell>
        </row>
        <row r="114">
          <cell r="H114">
            <v>11.5</v>
          </cell>
        </row>
        <row r="115">
          <cell r="H115">
            <v>8.25</v>
          </cell>
        </row>
        <row r="116">
          <cell r="H116">
            <v>14</v>
          </cell>
        </row>
        <row r="117">
          <cell r="H117">
            <v>10.5</v>
          </cell>
        </row>
        <row r="118">
          <cell r="H118">
            <v>14.75</v>
          </cell>
        </row>
        <row r="119">
          <cell r="H119">
            <v>14.5</v>
          </cell>
        </row>
        <row r="120">
          <cell r="H120">
            <v>12.5</v>
          </cell>
        </row>
        <row r="121">
          <cell r="H121">
            <v>14</v>
          </cell>
        </row>
        <row r="122">
          <cell r="H122">
            <v>10.5</v>
          </cell>
        </row>
        <row r="123">
          <cell r="H123">
            <v>11</v>
          </cell>
        </row>
        <row r="124">
          <cell r="H124">
            <v>10</v>
          </cell>
        </row>
        <row r="125">
          <cell r="H125">
            <v>10.75</v>
          </cell>
        </row>
        <row r="126">
          <cell r="H126">
            <v>9.5</v>
          </cell>
        </row>
        <row r="127">
          <cell r="H127">
            <v>10.5</v>
          </cell>
        </row>
        <row r="128">
          <cell r="H128">
            <v>14</v>
          </cell>
        </row>
        <row r="129">
          <cell r="H129">
            <v>13.25</v>
          </cell>
        </row>
        <row r="130">
          <cell r="H130">
            <v>11.5</v>
          </cell>
        </row>
        <row r="131">
          <cell r="H131">
            <v>12</v>
          </cell>
        </row>
        <row r="132">
          <cell r="H132">
            <v>13</v>
          </cell>
        </row>
        <row r="133">
          <cell r="H133">
            <v>11</v>
          </cell>
        </row>
        <row r="134">
          <cell r="H134">
            <v>12.5</v>
          </cell>
        </row>
        <row r="135">
          <cell r="H135">
            <v>14.25</v>
          </cell>
        </row>
        <row r="136">
          <cell r="H136">
            <v>13</v>
          </cell>
        </row>
        <row r="137">
          <cell r="H137">
            <v>14.75</v>
          </cell>
        </row>
        <row r="138">
          <cell r="H138">
            <v>9.5</v>
          </cell>
        </row>
        <row r="139">
          <cell r="H139">
            <v>11.5</v>
          </cell>
        </row>
        <row r="140">
          <cell r="H140">
            <v>13</v>
          </cell>
        </row>
        <row r="141">
          <cell r="H141">
            <v>12.75</v>
          </cell>
        </row>
        <row r="142">
          <cell r="H142">
            <v>12.75</v>
          </cell>
        </row>
        <row r="143">
          <cell r="H143">
            <v>9.5</v>
          </cell>
        </row>
        <row r="144">
          <cell r="H144">
            <v>10.5</v>
          </cell>
        </row>
        <row r="145">
          <cell r="H145">
            <v>14.75</v>
          </cell>
        </row>
        <row r="146">
          <cell r="H146">
            <v>14</v>
          </cell>
        </row>
        <row r="147">
          <cell r="H147">
            <v>11.75</v>
          </cell>
        </row>
        <row r="148">
          <cell r="H148">
            <v>10</v>
          </cell>
        </row>
        <row r="149">
          <cell r="H149">
            <v>11.5</v>
          </cell>
        </row>
        <row r="150">
          <cell r="H150">
            <v>12</v>
          </cell>
        </row>
        <row r="151">
          <cell r="H151">
            <v>12</v>
          </cell>
        </row>
        <row r="152">
          <cell r="H152">
            <v>12</v>
          </cell>
        </row>
        <row r="153">
          <cell r="H153">
            <v>13.25</v>
          </cell>
        </row>
        <row r="154">
          <cell r="H154">
            <v>10.5</v>
          </cell>
        </row>
        <row r="155">
          <cell r="H155">
            <v>11.5</v>
          </cell>
        </row>
        <row r="156">
          <cell r="H156">
            <v>9</v>
          </cell>
        </row>
        <row r="157">
          <cell r="H157">
            <v>9.25</v>
          </cell>
        </row>
        <row r="158">
          <cell r="H158">
            <v>12</v>
          </cell>
        </row>
        <row r="159">
          <cell r="H159">
            <v>8.75</v>
          </cell>
        </row>
        <row r="160">
          <cell r="H160">
            <v>11.5</v>
          </cell>
        </row>
        <row r="161">
          <cell r="H161">
            <v>14.5</v>
          </cell>
        </row>
        <row r="162">
          <cell r="H162">
            <v>7.5</v>
          </cell>
        </row>
        <row r="163">
          <cell r="H163">
            <v>12.75</v>
          </cell>
        </row>
        <row r="164">
          <cell r="H164">
            <v>11</v>
          </cell>
        </row>
        <row r="165">
          <cell r="H165">
            <v>9.5</v>
          </cell>
        </row>
        <row r="166">
          <cell r="H166">
            <v>11.25</v>
          </cell>
        </row>
        <row r="167">
          <cell r="H167">
            <v>11.75</v>
          </cell>
        </row>
        <row r="168">
          <cell r="H168">
            <v>7.75</v>
          </cell>
        </row>
        <row r="169">
          <cell r="H169">
            <v>13</v>
          </cell>
        </row>
        <row r="170">
          <cell r="H170">
            <v>9.5</v>
          </cell>
        </row>
        <row r="171">
          <cell r="H171">
            <v>10.5</v>
          </cell>
        </row>
        <row r="172">
          <cell r="H172">
            <v>12.25</v>
          </cell>
        </row>
        <row r="173">
          <cell r="H173">
            <v>12.5</v>
          </cell>
        </row>
        <row r="174">
          <cell r="H174">
            <v>10</v>
          </cell>
        </row>
        <row r="175">
          <cell r="H175">
            <v>7.5</v>
          </cell>
        </row>
        <row r="176">
          <cell r="H176">
            <v>11.5</v>
          </cell>
        </row>
        <row r="177">
          <cell r="H177">
            <v>14.5</v>
          </cell>
        </row>
        <row r="178">
          <cell r="H178">
            <v>11</v>
          </cell>
        </row>
        <row r="179">
          <cell r="H179">
            <v>0</v>
          </cell>
        </row>
        <row r="180">
          <cell r="H180">
            <v>13.25</v>
          </cell>
        </row>
        <row r="181">
          <cell r="H181">
            <v>10.5</v>
          </cell>
        </row>
        <row r="182">
          <cell r="H182">
            <v>11.5</v>
          </cell>
        </row>
        <row r="183">
          <cell r="H183">
            <v>10</v>
          </cell>
        </row>
        <row r="184">
          <cell r="H184">
            <v>0</v>
          </cell>
        </row>
        <row r="185">
          <cell r="H185">
            <v>9</v>
          </cell>
        </row>
        <row r="186">
          <cell r="H186">
            <v>14.25</v>
          </cell>
        </row>
        <row r="187">
          <cell r="H187">
            <v>12</v>
          </cell>
        </row>
        <row r="188">
          <cell r="H188">
            <v>6</v>
          </cell>
        </row>
        <row r="189">
          <cell r="H189">
            <v>8.5</v>
          </cell>
        </row>
        <row r="190">
          <cell r="H190">
            <v>7.5</v>
          </cell>
        </row>
        <row r="192">
          <cell r="H192">
            <v>8.5</v>
          </cell>
        </row>
        <row r="193">
          <cell r="H193">
            <v>10</v>
          </cell>
        </row>
        <row r="194">
          <cell r="H194">
            <v>9.5</v>
          </cell>
        </row>
        <row r="195">
          <cell r="H195">
            <v>9.5</v>
          </cell>
        </row>
        <row r="196">
          <cell r="H196">
            <v>10.5</v>
          </cell>
        </row>
        <row r="197">
          <cell r="H197">
            <v>12.75</v>
          </cell>
        </row>
        <row r="198">
          <cell r="H198">
            <v>0</v>
          </cell>
        </row>
        <row r="199">
          <cell r="H199">
            <v>10</v>
          </cell>
        </row>
        <row r="200">
          <cell r="H200">
            <v>10.25</v>
          </cell>
        </row>
        <row r="201">
          <cell r="H201">
            <v>9.5</v>
          </cell>
        </row>
        <row r="202">
          <cell r="H202">
            <v>8.5</v>
          </cell>
        </row>
        <row r="203">
          <cell r="H203">
            <v>11</v>
          </cell>
        </row>
        <row r="204">
          <cell r="H204">
            <v>10</v>
          </cell>
        </row>
        <row r="205">
          <cell r="H205">
            <v>10.5</v>
          </cell>
        </row>
        <row r="206">
          <cell r="H206">
            <v>8</v>
          </cell>
        </row>
        <row r="207">
          <cell r="H207">
            <v>10</v>
          </cell>
        </row>
        <row r="208">
          <cell r="H208">
            <v>10.25</v>
          </cell>
        </row>
        <row r="209">
          <cell r="H209">
            <v>10.5</v>
          </cell>
        </row>
        <row r="210">
          <cell r="H210">
            <v>10.5</v>
          </cell>
        </row>
        <row r="211">
          <cell r="H211">
            <v>11.5</v>
          </cell>
        </row>
        <row r="212">
          <cell r="H212">
            <v>10.75</v>
          </cell>
        </row>
        <row r="213">
          <cell r="H213">
            <v>13.25</v>
          </cell>
        </row>
        <row r="214">
          <cell r="H214">
            <v>11</v>
          </cell>
        </row>
        <row r="215">
          <cell r="H215">
            <v>12.75</v>
          </cell>
        </row>
        <row r="216">
          <cell r="H216">
            <v>12</v>
          </cell>
        </row>
        <row r="217">
          <cell r="H217">
            <v>15.25</v>
          </cell>
        </row>
      </sheetData>
      <sheetData sheetId="3">
        <row r="13">
          <cell r="H13">
            <v>2.5</v>
          </cell>
        </row>
        <row r="14">
          <cell r="H14">
            <v>8</v>
          </cell>
        </row>
        <row r="15">
          <cell r="H15">
            <v>7.25</v>
          </cell>
        </row>
        <row r="16">
          <cell r="H16">
            <v>5.25</v>
          </cell>
        </row>
        <row r="17">
          <cell r="H17">
            <v>12</v>
          </cell>
        </row>
        <row r="18">
          <cell r="H18">
            <v>7.75</v>
          </cell>
        </row>
        <row r="19">
          <cell r="H19">
            <v>12.5</v>
          </cell>
        </row>
        <row r="20">
          <cell r="H20">
            <v>10</v>
          </cell>
        </row>
        <row r="21">
          <cell r="H21">
            <v>11.25</v>
          </cell>
        </row>
        <row r="22">
          <cell r="H22">
            <v>8</v>
          </cell>
        </row>
        <row r="23">
          <cell r="H23">
            <v>0</v>
          </cell>
        </row>
        <row r="24">
          <cell r="H24">
            <v>10.5</v>
          </cell>
        </row>
        <row r="25">
          <cell r="H25">
            <v>6.5</v>
          </cell>
        </row>
        <row r="26">
          <cell r="H26">
            <v>0</v>
          </cell>
        </row>
        <row r="27">
          <cell r="H27">
            <v>10</v>
          </cell>
        </row>
        <row r="28">
          <cell r="H28">
            <v>9.5</v>
          </cell>
        </row>
        <row r="29">
          <cell r="H29">
            <v>7.75</v>
          </cell>
        </row>
        <row r="30">
          <cell r="H30">
            <v>12.25</v>
          </cell>
        </row>
        <row r="31">
          <cell r="H31">
            <v>9.5</v>
          </cell>
        </row>
        <row r="32">
          <cell r="H32">
            <v>10.5</v>
          </cell>
        </row>
        <row r="33">
          <cell r="H33">
            <v>7.75</v>
          </cell>
        </row>
        <row r="34">
          <cell r="H34">
            <v>10.75</v>
          </cell>
        </row>
        <row r="35">
          <cell r="H35">
            <v>8</v>
          </cell>
        </row>
        <row r="36">
          <cell r="H36">
            <v>6.75</v>
          </cell>
        </row>
        <row r="37">
          <cell r="H37">
            <v>10.5</v>
          </cell>
        </row>
        <row r="38">
          <cell r="H38">
            <v>11.75</v>
          </cell>
        </row>
        <row r="39">
          <cell r="H39">
            <v>0</v>
          </cell>
        </row>
        <row r="40">
          <cell r="H40">
            <v>13</v>
          </cell>
        </row>
        <row r="41">
          <cell r="H41">
            <v>11.75</v>
          </cell>
        </row>
        <row r="42">
          <cell r="H42">
            <v>14</v>
          </cell>
        </row>
        <row r="43">
          <cell r="H43">
            <v>2</v>
          </cell>
        </row>
        <row r="44">
          <cell r="H44">
            <v>11.25</v>
          </cell>
        </row>
        <row r="45">
          <cell r="H45">
            <v>12.5</v>
          </cell>
        </row>
        <row r="46">
          <cell r="H46">
            <v>10.75</v>
          </cell>
        </row>
        <row r="47">
          <cell r="H47">
            <v>12</v>
          </cell>
        </row>
        <row r="48">
          <cell r="H48">
            <v>10</v>
          </cell>
        </row>
        <row r="49">
          <cell r="H49">
            <v>11.75</v>
          </cell>
        </row>
        <row r="50">
          <cell r="H50">
            <v>0</v>
          </cell>
        </row>
        <row r="51">
          <cell r="H51">
            <v>10.75</v>
          </cell>
        </row>
        <row r="52">
          <cell r="H52">
            <v>9</v>
          </cell>
        </row>
        <row r="53">
          <cell r="H53">
            <v>11.5</v>
          </cell>
        </row>
        <row r="54">
          <cell r="H54">
            <v>10.5</v>
          </cell>
        </row>
        <row r="55">
          <cell r="H55">
            <v>14.25</v>
          </cell>
        </row>
        <row r="56">
          <cell r="H56">
            <v>12.5</v>
          </cell>
        </row>
        <row r="57">
          <cell r="H57">
            <v>8.5</v>
          </cell>
        </row>
        <row r="58">
          <cell r="H58">
            <v>13.5</v>
          </cell>
        </row>
        <row r="59">
          <cell r="H59">
            <v>11.5</v>
          </cell>
        </row>
        <row r="60">
          <cell r="H60">
            <v>12</v>
          </cell>
        </row>
        <row r="61">
          <cell r="H61">
            <v>12.5</v>
          </cell>
        </row>
        <row r="62">
          <cell r="H62">
            <v>5</v>
          </cell>
        </row>
        <row r="63">
          <cell r="H63">
            <v>0</v>
          </cell>
        </row>
        <row r="64">
          <cell r="H64">
            <v>8.75</v>
          </cell>
        </row>
        <row r="65">
          <cell r="H65">
            <v>8</v>
          </cell>
        </row>
        <row r="66">
          <cell r="H66">
            <v>8.5</v>
          </cell>
        </row>
        <row r="67">
          <cell r="H67">
            <v>6.5</v>
          </cell>
        </row>
        <row r="68">
          <cell r="H68">
            <v>8.75</v>
          </cell>
        </row>
        <row r="69">
          <cell r="H69">
            <v>6</v>
          </cell>
        </row>
        <row r="70">
          <cell r="H70">
            <v>8</v>
          </cell>
        </row>
        <row r="71">
          <cell r="H71">
            <v>12</v>
          </cell>
        </row>
        <row r="72">
          <cell r="H72">
            <v>10.5</v>
          </cell>
        </row>
        <row r="73">
          <cell r="H73">
            <v>14.5</v>
          </cell>
        </row>
        <row r="74">
          <cell r="H74">
            <v>10.25</v>
          </cell>
        </row>
        <row r="75">
          <cell r="H75">
            <v>9</v>
          </cell>
        </row>
        <row r="76">
          <cell r="H76">
            <v>6.5</v>
          </cell>
        </row>
        <row r="77">
          <cell r="H77">
            <v>5.5</v>
          </cell>
        </row>
        <row r="78">
          <cell r="H78">
            <v>12.5</v>
          </cell>
        </row>
        <row r="79">
          <cell r="H79">
            <v>8.75</v>
          </cell>
        </row>
        <row r="80">
          <cell r="H80">
            <v>4.75</v>
          </cell>
        </row>
        <row r="81">
          <cell r="H81">
            <v>7.5</v>
          </cell>
        </row>
        <row r="82">
          <cell r="H82">
            <v>7.25</v>
          </cell>
        </row>
        <row r="83">
          <cell r="H83">
            <v>9.75</v>
          </cell>
        </row>
        <row r="84">
          <cell r="H84">
            <v>7.25</v>
          </cell>
        </row>
        <row r="85">
          <cell r="H85">
            <v>7</v>
          </cell>
        </row>
        <row r="86">
          <cell r="H86">
            <v>4</v>
          </cell>
        </row>
        <row r="87">
          <cell r="H87">
            <v>10.5</v>
          </cell>
        </row>
        <row r="88">
          <cell r="H88">
            <v>11.75</v>
          </cell>
        </row>
        <row r="89">
          <cell r="H89">
            <v>10.25</v>
          </cell>
        </row>
        <row r="90">
          <cell r="H90">
            <v>10.25</v>
          </cell>
        </row>
        <row r="91">
          <cell r="H91">
            <v>11.75</v>
          </cell>
        </row>
        <row r="92">
          <cell r="H92">
            <v>7</v>
          </cell>
        </row>
        <row r="93">
          <cell r="H93">
            <v>1.5</v>
          </cell>
        </row>
        <row r="94">
          <cell r="H94">
            <v>8.25</v>
          </cell>
        </row>
        <row r="95">
          <cell r="H95">
            <v>5.75</v>
          </cell>
        </row>
        <row r="96">
          <cell r="H96">
            <v>10.5</v>
          </cell>
        </row>
        <row r="97">
          <cell r="H97">
            <v>14.25</v>
          </cell>
        </row>
        <row r="98">
          <cell r="H98">
            <v>8.5</v>
          </cell>
        </row>
        <row r="99">
          <cell r="H99">
            <v>14.5</v>
          </cell>
        </row>
        <row r="100">
          <cell r="H100">
            <v>12</v>
          </cell>
        </row>
        <row r="101">
          <cell r="H101">
            <v>8.25</v>
          </cell>
        </row>
        <row r="102">
          <cell r="H102">
            <v>11.5</v>
          </cell>
        </row>
        <row r="103">
          <cell r="H103">
            <v>12</v>
          </cell>
        </row>
        <row r="104">
          <cell r="H104">
            <v>9.5</v>
          </cell>
        </row>
        <row r="105">
          <cell r="H105">
            <v>4.5</v>
          </cell>
        </row>
        <row r="106">
          <cell r="H106">
            <v>12.5</v>
          </cell>
        </row>
        <row r="107">
          <cell r="H107">
            <v>4</v>
          </cell>
        </row>
        <row r="108">
          <cell r="H108">
            <v>14.25</v>
          </cell>
        </row>
        <row r="109">
          <cell r="H109">
            <v>8.5</v>
          </cell>
        </row>
        <row r="110">
          <cell r="H110">
            <v>9.25</v>
          </cell>
        </row>
        <row r="111">
          <cell r="H111">
            <v>9.75</v>
          </cell>
        </row>
        <row r="112">
          <cell r="H112">
            <v>9.25</v>
          </cell>
        </row>
        <row r="113">
          <cell r="H113">
            <v>10.75</v>
          </cell>
        </row>
        <row r="114">
          <cell r="H114">
            <v>8</v>
          </cell>
        </row>
        <row r="115">
          <cell r="H115">
            <v>6.25</v>
          </cell>
        </row>
        <row r="116">
          <cell r="H116">
            <v>13.5</v>
          </cell>
        </row>
        <row r="117">
          <cell r="H117">
            <v>6</v>
          </cell>
        </row>
        <row r="118">
          <cell r="H118">
            <v>14</v>
          </cell>
        </row>
        <row r="119">
          <cell r="H119">
            <v>9.25</v>
          </cell>
        </row>
        <row r="120">
          <cell r="H120">
            <v>14.75</v>
          </cell>
        </row>
        <row r="121">
          <cell r="H121">
            <v>9</v>
          </cell>
        </row>
        <row r="122">
          <cell r="H122">
            <v>2.75</v>
          </cell>
        </row>
        <row r="123">
          <cell r="H123">
            <v>8</v>
          </cell>
        </row>
        <row r="124">
          <cell r="H124">
            <v>8</v>
          </cell>
        </row>
        <row r="125">
          <cell r="H125">
            <v>4.75</v>
          </cell>
        </row>
        <row r="126">
          <cell r="H126">
            <v>5</v>
          </cell>
        </row>
        <row r="127">
          <cell r="H127">
            <v>7.5</v>
          </cell>
        </row>
        <row r="128">
          <cell r="H128">
            <v>7.75</v>
          </cell>
        </row>
        <row r="129">
          <cell r="H129">
            <v>13.5</v>
          </cell>
        </row>
        <row r="130">
          <cell r="H130">
            <v>12.75</v>
          </cell>
        </row>
        <row r="131">
          <cell r="H131">
            <v>7.5</v>
          </cell>
        </row>
        <row r="132">
          <cell r="H132">
            <v>12.25</v>
          </cell>
        </row>
        <row r="133">
          <cell r="H133">
            <v>10</v>
          </cell>
        </row>
        <row r="134">
          <cell r="H134">
            <v>13</v>
          </cell>
        </row>
        <row r="135">
          <cell r="H135">
            <v>13</v>
          </cell>
        </row>
        <row r="136">
          <cell r="H136">
            <v>12.25</v>
          </cell>
        </row>
        <row r="137">
          <cell r="H137">
            <v>11</v>
          </cell>
        </row>
        <row r="138">
          <cell r="H138">
            <v>10.75</v>
          </cell>
        </row>
        <row r="139">
          <cell r="H139">
            <v>8</v>
          </cell>
        </row>
        <row r="140">
          <cell r="H140">
            <v>5</v>
          </cell>
        </row>
        <row r="141">
          <cell r="H141">
            <v>7</v>
          </cell>
        </row>
        <row r="142">
          <cell r="H142">
            <v>11.75</v>
          </cell>
        </row>
        <row r="143">
          <cell r="H143">
            <v>8.25</v>
          </cell>
        </row>
        <row r="144">
          <cell r="H144">
            <v>8.25</v>
          </cell>
        </row>
        <row r="145">
          <cell r="H145">
            <v>11.75</v>
          </cell>
        </row>
        <row r="146">
          <cell r="H146">
            <v>8.5</v>
          </cell>
        </row>
        <row r="147">
          <cell r="H147">
            <v>11.25</v>
          </cell>
        </row>
        <row r="148">
          <cell r="H148">
            <v>6.75</v>
          </cell>
        </row>
        <row r="149">
          <cell r="H149">
            <v>8.25</v>
          </cell>
        </row>
        <row r="150">
          <cell r="H150">
            <v>7</v>
          </cell>
        </row>
        <row r="151">
          <cell r="H151">
            <v>10</v>
          </cell>
        </row>
        <row r="152">
          <cell r="H152">
            <v>6.5</v>
          </cell>
        </row>
        <row r="153">
          <cell r="H153">
            <v>8.5</v>
          </cell>
        </row>
        <row r="154">
          <cell r="H154">
            <v>10.25</v>
          </cell>
        </row>
        <row r="155">
          <cell r="H155">
            <v>11.75</v>
          </cell>
        </row>
        <row r="156">
          <cell r="H156">
            <v>7.75</v>
          </cell>
        </row>
        <row r="157">
          <cell r="H157">
            <v>6</v>
          </cell>
        </row>
        <row r="158">
          <cell r="H158">
            <v>7.25</v>
          </cell>
        </row>
        <row r="159">
          <cell r="H159">
            <v>5.5</v>
          </cell>
        </row>
        <row r="160">
          <cell r="H160">
            <v>6.25</v>
          </cell>
        </row>
        <row r="161">
          <cell r="H161">
            <v>6.75</v>
          </cell>
        </row>
        <row r="162">
          <cell r="H162">
            <v>11.5</v>
          </cell>
        </row>
        <row r="163">
          <cell r="H163">
            <v>7.75</v>
          </cell>
        </row>
        <row r="164">
          <cell r="H164">
            <v>10</v>
          </cell>
        </row>
        <row r="165">
          <cell r="H165">
            <v>2</v>
          </cell>
        </row>
        <row r="166">
          <cell r="H166">
            <v>7.5</v>
          </cell>
        </row>
        <row r="167">
          <cell r="H167">
            <v>0</v>
          </cell>
        </row>
        <row r="168">
          <cell r="H168">
            <v>8</v>
          </cell>
        </row>
        <row r="169">
          <cell r="H169">
            <v>9.25</v>
          </cell>
        </row>
        <row r="170">
          <cell r="H170">
            <v>8.25</v>
          </cell>
        </row>
        <row r="171">
          <cell r="H171">
            <v>10.5</v>
          </cell>
        </row>
        <row r="172">
          <cell r="H172">
            <v>7.25</v>
          </cell>
        </row>
        <row r="173">
          <cell r="H173">
            <v>8.25</v>
          </cell>
        </row>
        <row r="174">
          <cell r="H174">
            <v>5</v>
          </cell>
        </row>
        <row r="175">
          <cell r="H175">
            <v>10.25</v>
          </cell>
        </row>
        <row r="176">
          <cell r="H176">
            <v>6.25</v>
          </cell>
        </row>
        <row r="177">
          <cell r="H177">
            <v>14</v>
          </cell>
        </row>
        <row r="178">
          <cell r="H178">
            <v>6.5</v>
          </cell>
        </row>
        <row r="179">
          <cell r="H179">
            <v>0</v>
          </cell>
        </row>
        <row r="180">
          <cell r="H180">
            <v>9.75</v>
          </cell>
        </row>
        <row r="181">
          <cell r="H181">
            <v>6.5</v>
          </cell>
        </row>
        <row r="182">
          <cell r="H182">
            <v>11.5</v>
          </cell>
        </row>
        <row r="183">
          <cell r="H183">
            <v>8</v>
          </cell>
        </row>
        <row r="184">
          <cell r="H184">
            <v>0</v>
          </cell>
        </row>
        <row r="185">
          <cell r="H185">
            <v>6.75</v>
          </cell>
        </row>
        <row r="186">
          <cell r="H186">
            <v>10.25</v>
          </cell>
        </row>
        <row r="187">
          <cell r="H187">
            <v>7.75</v>
          </cell>
        </row>
        <row r="188">
          <cell r="H188">
            <v>7</v>
          </cell>
        </row>
        <row r="189">
          <cell r="H189">
            <v>6.75</v>
          </cell>
        </row>
        <row r="190">
          <cell r="H190">
            <v>7.25</v>
          </cell>
        </row>
        <row r="192">
          <cell r="H192">
            <v>7.5</v>
          </cell>
        </row>
        <row r="193">
          <cell r="H193">
            <v>12.75</v>
          </cell>
        </row>
        <row r="194">
          <cell r="H194">
            <v>10.25</v>
          </cell>
        </row>
        <row r="195">
          <cell r="H195">
            <v>8.75</v>
          </cell>
        </row>
        <row r="196">
          <cell r="H196">
            <v>7.75</v>
          </cell>
        </row>
        <row r="197">
          <cell r="H197">
            <v>11.25</v>
          </cell>
        </row>
        <row r="198">
          <cell r="H198">
            <v>10.5</v>
          </cell>
        </row>
        <row r="199">
          <cell r="H199">
            <v>7.25</v>
          </cell>
        </row>
        <row r="200">
          <cell r="H200">
            <v>12</v>
          </cell>
        </row>
        <row r="201">
          <cell r="H201">
            <v>6.75</v>
          </cell>
        </row>
        <row r="202">
          <cell r="H202">
            <v>8</v>
          </cell>
        </row>
        <row r="203">
          <cell r="H203">
            <v>8.25</v>
          </cell>
        </row>
        <row r="204">
          <cell r="H204">
            <v>8.25</v>
          </cell>
        </row>
        <row r="205">
          <cell r="H205">
            <v>6</v>
          </cell>
        </row>
        <row r="206">
          <cell r="H206">
            <v>7.25</v>
          </cell>
        </row>
        <row r="207">
          <cell r="H207">
            <v>11.25</v>
          </cell>
        </row>
        <row r="208">
          <cell r="H208">
            <v>6</v>
          </cell>
        </row>
        <row r="209">
          <cell r="H209">
            <v>9.75</v>
          </cell>
        </row>
        <row r="210">
          <cell r="H210">
            <v>8</v>
          </cell>
        </row>
        <row r="211">
          <cell r="H211">
            <v>10.75</v>
          </cell>
        </row>
        <row r="212">
          <cell r="H212">
            <v>7</v>
          </cell>
        </row>
        <row r="213">
          <cell r="H213">
            <v>13.25</v>
          </cell>
        </row>
        <row r="214">
          <cell r="H214">
            <v>8.5</v>
          </cell>
        </row>
        <row r="215">
          <cell r="H215">
            <v>8.75</v>
          </cell>
        </row>
        <row r="216">
          <cell r="H216">
            <v>8.25</v>
          </cell>
        </row>
        <row r="217">
          <cell r="H217">
            <v>10.75</v>
          </cell>
        </row>
      </sheetData>
      <sheetData sheetId="4">
        <row r="13">
          <cell r="H13">
            <v>10.25</v>
          </cell>
        </row>
        <row r="14">
          <cell r="H14">
            <v>10.25</v>
          </cell>
        </row>
        <row r="15">
          <cell r="H15">
            <v>10.25</v>
          </cell>
        </row>
        <row r="16">
          <cell r="H16">
            <v>12</v>
          </cell>
        </row>
        <row r="17">
          <cell r="H17">
            <v>11</v>
          </cell>
        </row>
        <row r="18">
          <cell r="H18">
            <v>12.25</v>
          </cell>
        </row>
        <row r="19">
          <cell r="H19">
            <v>12</v>
          </cell>
        </row>
        <row r="20">
          <cell r="H20">
            <v>11.75</v>
          </cell>
        </row>
        <row r="21">
          <cell r="H21">
            <v>11</v>
          </cell>
        </row>
        <row r="22">
          <cell r="H22">
            <v>7.75</v>
          </cell>
        </row>
        <row r="23">
          <cell r="H23">
            <v>0</v>
          </cell>
        </row>
        <row r="24">
          <cell r="H24">
            <v>12.5</v>
          </cell>
        </row>
        <row r="25">
          <cell r="H25">
            <v>9.75</v>
          </cell>
        </row>
        <row r="26">
          <cell r="H26">
            <v>0</v>
          </cell>
        </row>
        <row r="27">
          <cell r="H27">
            <v>13.75</v>
          </cell>
        </row>
        <row r="28">
          <cell r="H28">
            <v>12.75</v>
          </cell>
        </row>
        <row r="29">
          <cell r="H29">
            <v>10.25</v>
          </cell>
        </row>
        <row r="30">
          <cell r="H30">
            <v>10.75</v>
          </cell>
        </row>
        <row r="31">
          <cell r="H31">
            <v>11</v>
          </cell>
        </row>
        <row r="32">
          <cell r="H32">
            <v>12</v>
          </cell>
        </row>
        <row r="33">
          <cell r="H33">
            <v>10</v>
          </cell>
        </row>
        <row r="34">
          <cell r="H34">
            <v>13.5</v>
          </cell>
        </row>
        <row r="35">
          <cell r="H35">
            <v>11.5</v>
          </cell>
        </row>
        <row r="36">
          <cell r="H36">
            <v>12.5</v>
          </cell>
        </row>
        <row r="37">
          <cell r="H37">
            <v>12.5</v>
          </cell>
        </row>
        <row r="38">
          <cell r="H38">
            <v>11.25</v>
          </cell>
        </row>
        <row r="39">
          <cell r="H39">
            <v>0</v>
          </cell>
        </row>
        <row r="40">
          <cell r="H40">
            <v>15.25</v>
          </cell>
        </row>
        <row r="41">
          <cell r="H41">
            <v>12.5</v>
          </cell>
        </row>
        <row r="42">
          <cell r="H42">
            <v>12.75</v>
          </cell>
        </row>
        <row r="43">
          <cell r="H43">
            <v>6</v>
          </cell>
        </row>
        <row r="44">
          <cell r="H44">
            <v>5.75</v>
          </cell>
        </row>
        <row r="45">
          <cell r="H45">
            <v>10</v>
          </cell>
        </row>
        <row r="46">
          <cell r="H46">
            <v>11.5</v>
          </cell>
        </row>
        <row r="47">
          <cell r="H47">
            <v>15</v>
          </cell>
        </row>
        <row r="48">
          <cell r="H48">
            <v>13.5</v>
          </cell>
        </row>
        <row r="49">
          <cell r="H49">
            <v>13.75</v>
          </cell>
        </row>
        <row r="50">
          <cell r="H50">
            <v>10.25</v>
          </cell>
        </row>
        <row r="51">
          <cell r="H51">
            <v>10.25</v>
          </cell>
        </row>
        <row r="52">
          <cell r="H52">
            <v>10</v>
          </cell>
        </row>
        <row r="53">
          <cell r="H53">
            <v>10.25</v>
          </cell>
        </row>
        <row r="54">
          <cell r="H54">
            <v>13</v>
          </cell>
        </row>
        <row r="55">
          <cell r="H55">
            <v>14.75</v>
          </cell>
        </row>
        <row r="56">
          <cell r="H56">
            <v>12.25</v>
          </cell>
        </row>
        <row r="57">
          <cell r="H57">
            <v>11.75</v>
          </cell>
        </row>
        <row r="58">
          <cell r="H58">
            <v>12.5</v>
          </cell>
        </row>
        <row r="59">
          <cell r="H59">
            <v>13.25</v>
          </cell>
        </row>
        <row r="60">
          <cell r="H60">
            <v>14.5</v>
          </cell>
        </row>
        <row r="61">
          <cell r="H61">
            <v>12.25</v>
          </cell>
        </row>
        <row r="62">
          <cell r="H62">
            <v>11.25</v>
          </cell>
        </row>
        <row r="63">
          <cell r="H63">
            <v>10.75</v>
          </cell>
        </row>
        <row r="64">
          <cell r="H64">
            <v>11</v>
          </cell>
        </row>
        <row r="65">
          <cell r="H65">
            <v>12.25</v>
          </cell>
        </row>
        <row r="66">
          <cell r="H66">
            <v>9.25</v>
          </cell>
        </row>
        <row r="67">
          <cell r="H67">
            <v>11.25</v>
          </cell>
        </row>
        <row r="68">
          <cell r="H68">
            <v>11.75</v>
          </cell>
        </row>
        <row r="69">
          <cell r="H69">
            <v>11.75</v>
          </cell>
        </row>
        <row r="70">
          <cell r="H70">
            <v>12.25</v>
          </cell>
        </row>
        <row r="71">
          <cell r="H71">
            <v>11.5</v>
          </cell>
        </row>
        <row r="72">
          <cell r="H72">
            <v>11.25</v>
          </cell>
        </row>
        <row r="73">
          <cell r="H73">
            <v>14.5</v>
          </cell>
        </row>
        <row r="74">
          <cell r="H74">
            <v>12.5</v>
          </cell>
        </row>
        <row r="75">
          <cell r="H75">
            <v>12</v>
          </cell>
        </row>
        <row r="76">
          <cell r="H76">
            <v>9.75</v>
          </cell>
        </row>
        <row r="77">
          <cell r="H77">
            <v>9.5</v>
          </cell>
        </row>
        <row r="78">
          <cell r="H78">
            <v>12.75</v>
          </cell>
        </row>
        <row r="79">
          <cell r="H79">
            <v>12.5</v>
          </cell>
        </row>
        <row r="80">
          <cell r="H80">
            <v>8.25</v>
          </cell>
        </row>
        <row r="81">
          <cell r="H81">
            <v>11.75</v>
          </cell>
        </row>
        <row r="82">
          <cell r="H82">
            <v>9.5</v>
          </cell>
        </row>
        <row r="83">
          <cell r="H83">
            <v>9.75</v>
          </cell>
        </row>
        <row r="84">
          <cell r="H84">
            <v>9.5</v>
          </cell>
        </row>
        <row r="85">
          <cell r="H85">
            <v>12</v>
          </cell>
        </row>
        <row r="86">
          <cell r="H86">
            <v>11.5</v>
          </cell>
        </row>
        <row r="87">
          <cell r="H87">
            <v>13.25</v>
          </cell>
        </row>
        <row r="88">
          <cell r="H88">
            <v>10</v>
          </cell>
        </row>
        <row r="89">
          <cell r="H89">
            <v>10.25</v>
          </cell>
        </row>
        <row r="90">
          <cell r="H90">
            <v>12.25</v>
          </cell>
        </row>
        <row r="91">
          <cell r="H91">
            <v>11.75</v>
          </cell>
        </row>
        <row r="92">
          <cell r="H92">
            <v>11</v>
          </cell>
        </row>
        <row r="93">
          <cell r="H93">
            <v>11.25</v>
          </cell>
        </row>
        <row r="94">
          <cell r="H94">
            <v>11.25</v>
          </cell>
        </row>
        <row r="95">
          <cell r="H95">
            <v>10.25</v>
          </cell>
        </row>
        <row r="96">
          <cell r="H96">
            <v>11.75</v>
          </cell>
        </row>
        <row r="97">
          <cell r="H97">
            <v>14.75</v>
          </cell>
        </row>
        <row r="98">
          <cell r="H98">
            <v>9.25</v>
          </cell>
        </row>
        <row r="99">
          <cell r="H99">
            <v>13.75</v>
          </cell>
        </row>
        <row r="100">
          <cell r="H100">
            <v>10.75</v>
          </cell>
        </row>
        <row r="101">
          <cell r="H101">
            <v>14.75</v>
          </cell>
        </row>
        <row r="102">
          <cell r="H102">
            <v>11.5</v>
          </cell>
        </row>
        <row r="103">
          <cell r="H103">
            <v>15.75</v>
          </cell>
        </row>
        <row r="104">
          <cell r="H104">
            <v>11.5</v>
          </cell>
        </row>
        <row r="105">
          <cell r="H105">
            <v>8.5</v>
          </cell>
        </row>
        <row r="106">
          <cell r="H106">
            <v>14</v>
          </cell>
        </row>
        <row r="107">
          <cell r="H107">
            <v>10</v>
          </cell>
        </row>
        <row r="108">
          <cell r="H108">
            <v>13.75</v>
          </cell>
        </row>
        <row r="109">
          <cell r="H109">
            <v>8.75</v>
          </cell>
        </row>
        <row r="110">
          <cell r="H110">
            <v>12.75</v>
          </cell>
        </row>
        <row r="111">
          <cell r="H111">
            <v>12.25</v>
          </cell>
        </row>
        <row r="112">
          <cell r="H112">
            <v>11.5</v>
          </cell>
        </row>
        <row r="113">
          <cell r="H113">
            <v>13.5</v>
          </cell>
        </row>
        <row r="114">
          <cell r="H114">
            <v>12.25</v>
          </cell>
        </row>
        <row r="115">
          <cell r="H115">
            <v>9.5</v>
          </cell>
        </row>
        <row r="116">
          <cell r="H116">
            <v>13.75</v>
          </cell>
        </row>
        <row r="117">
          <cell r="H117">
            <v>9.5</v>
          </cell>
        </row>
        <row r="118">
          <cell r="H118">
            <v>14</v>
          </cell>
        </row>
        <row r="119">
          <cell r="H119">
            <v>12.75</v>
          </cell>
        </row>
        <row r="120">
          <cell r="H120">
            <v>13.25</v>
          </cell>
        </row>
        <row r="121">
          <cell r="H121">
            <v>13.5</v>
          </cell>
        </row>
        <row r="122">
          <cell r="H122">
            <v>10.25</v>
          </cell>
        </row>
        <row r="123">
          <cell r="H123">
            <v>10</v>
          </cell>
        </row>
        <row r="124">
          <cell r="H124">
            <v>12</v>
          </cell>
        </row>
        <row r="125">
          <cell r="H125">
            <v>9</v>
          </cell>
        </row>
        <row r="126">
          <cell r="H126">
            <v>10</v>
          </cell>
        </row>
        <row r="127">
          <cell r="H127">
            <v>12.25</v>
          </cell>
        </row>
        <row r="128">
          <cell r="H128">
            <v>12.75</v>
          </cell>
        </row>
        <row r="129">
          <cell r="H129">
            <v>13.75</v>
          </cell>
        </row>
        <row r="130">
          <cell r="H130">
            <v>10.25</v>
          </cell>
        </row>
        <row r="131">
          <cell r="H131">
            <v>12</v>
          </cell>
        </row>
        <row r="132">
          <cell r="H132">
            <v>12.5</v>
          </cell>
        </row>
        <row r="133">
          <cell r="H133">
            <v>11</v>
          </cell>
        </row>
        <row r="134">
          <cell r="H134">
            <v>12.25</v>
          </cell>
        </row>
        <row r="135">
          <cell r="H135">
            <v>12.5</v>
          </cell>
        </row>
        <row r="136">
          <cell r="H136">
            <v>11</v>
          </cell>
        </row>
        <row r="137">
          <cell r="H137">
            <v>11.25</v>
          </cell>
        </row>
        <row r="138">
          <cell r="H138">
            <v>10</v>
          </cell>
        </row>
        <row r="139">
          <cell r="H139">
            <v>10</v>
          </cell>
        </row>
        <row r="140">
          <cell r="H140">
            <v>12</v>
          </cell>
        </row>
        <row r="141">
          <cell r="H141">
            <v>11</v>
          </cell>
        </row>
        <row r="142">
          <cell r="H142">
            <v>12.5</v>
          </cell>
        </row>
        <row r="143">
          <cell r="H143">
            <v>9.5</v>
          </cell>
        </row>
        <row r="144">
          <cell r="H144">
            <v>12.25</v>
          </cell>
        </row>
        <row r="145">
          <cell r="H145">
            <v>13</v>
          </cell>
        </row>
        <row r="146">
          <cell r="H146">
            <v>13.75</v>
          </cell>
        </row>
        <row r="147">
          <cell r="H147">
            <v>14.25</v>
          </cell>
        </row>
        <row r="148">
          <cell r="H148">
            <v>9.75</v>
          </cell>
        </row>
        <row r="149">
          <cell r="H149">
            <v>13.75</v>
          </cell>
        </row>
        <row r="150">
          <cell r="H150">
            <v>11</v>
          </cell>
        </row>
        <row r="151">
          <cell r="H151">
            <v>12.25</v>
          </cell>
        </row>
        <row r="152">
          <cell r="H152">
            <v>9.25</v>
          </cell>
        </row>
        <row r="153">
          <cell r="H153">
            <v>11.25</v>
          </cell>
        </row>
        <row r="154">
          <cell r="H154">
            <v>10.75</v>
          </cell>
        </row>
        <row r="155">
          <cell r="H155">
            <v>12.25</v>
          </cell>
        </row>
        <row r="156">
          <cell r="H156">
            <v>11.25</v>
          </cell>
        </row>
        <row r="157">
          <cell r="H157">
            <v>9.75</v>
          </cell>
        </row>
        <row r="158">
          <cell r="H158">
            <v>11.5</v>
          </cell>
        </row>
        <row r="159">
          <cell r="H159">
            <v>7.5</v>
          </cell>
        </row>
        <row r="160">
          <cell r="H160">
            <v>9</v>
          </cell>
        </row>
        <row r="161">
          <cell r="H161">
            <v>11.5</v>
          </cell>
        </row>
        <row r="162">
          <cell r="H162">
            <v>11</v>
          </cell>
        </row>
        <row r="163">
          <cell r="H163">
            <v>12.5</v>
          </cell>
        </row>
        <row r="164">
          <cell r="H164">
            <v>11</v>
          </cell>
        </row>
        <row r="165">
          <cell r="H165">
            <v>10.5</v>
          </cell>
        </row>
        <row r="166">
          <cell r="H166">
            <v>12.5</v>
          </cell>
        </row>
        <row r="167">
          <cell r="H167">
            <v>3.5</v>
          </cell>
        </row>
        <row r="168">
          <cell r="H168">
            <v>10</v>
          </cell>
        </row>
        <row r="169">
          <cell r="H169">
            <v>12.25</v>
          </cell>
        </row>
        <row r="170">
          <cell r="H170">
            <v>9.75</v>
          </cell>
        </row>
        <row r="171">
          <cell r="H171">
            <v>11</v>
          </cell>
        </row>
        <row r="172">
          <cell r="H172">
            <v>12.25</v>
          </cell>
        </row>
        <row r="173">
          <cell r="H173">
            <v>12.25</v>
          </cell>
        </row>
        <row r="174">
          <cell r="H174">
            <v>9.5</v>
          </cell>
        </row>
        <row r="175">
          <cell r="H175">
            <v>9</v>
          </cell>
        </row>
        <row r="176">
          <cell r="H176">
            <v>10.5</v>
          </cell>
        </row>
        <row r="177">
          <cell r="H177">
            <v>12.75</v>
          </cell>
        </row>
        <row r="178">
          <cell r="H178">
            <v>11.5</v>
          </cell>
        </row>
        <row r="179">
          <cell r="H179">
            <v>0</v>
          </cell>
        </row>
        <row r="180">
          <cell r="H180">
            <v>9</v>
          </cell>
        </row>
        <row r="181">
          <cell r="H181">
            <v>11.25</v>
          </cell>
        </row>
        <row r="182">
          <cell r="H182">
            <v>12</v>
          </cell>
        </row>
        <row r="183">
          <cell r="H183">
            <v>10</v>
          </cell>
        </row>
        <row r="184">
          <cell r="H184">
            <v>0</v>
          </cell>
        </row>
        <row r="185">
          <cell r="H185">
            <v>12.75</v>
          </cell>
        </row>
        <row r="186">
          <cell r="H186">
            <v>11.25</v>
          </cell>
        </row>
        <row r="187">
          <cell r="H187">
            <v>11.25</v>
          </cell>
        </row>
        <row r="188">
          <cell r="H188">
            <v>11</v>
          </cell>
        </row>
        <row r="189">
          <cell r="H189">
            <v>8.25</v>
          </cell>
        </row>
        <row r="190">
          <cell r="H190">
            <v>11</v>
          </cell>
        </row>
        <row r="191">
          <cell r="H191">
            <v>10</v>
          </cell>
        </row>
        <row r="192">
          <cell r="H192">
            <v>11.5</v>
          </cell>
        </row>
        <row r="193">
          <cell r="H193">
            <v>11</v>
          </cell>
        </row>
        <row r="194">
          <cell r="H194">
            <v>11.25</v>
          </cell>
        </row>
        <row r="195">
          <cell r="H195">
            <v>11.25</v>
          </cell>
        </row>
        <row r="196">
          <cell r="H196">
            <v>11</v>
          </cell>
        </row>
        <row r="197">
          <cell r="H197">
            <v>12</v>
          </cell>
        </row>
        <row r="198">
          <cell r="H198">
            <v>10.67</v>
          </cell>
        </row>
        <row r="199">
          <cell r="H199">
            <v>9</v>
          </cell>
        </row>
        <row r="200">
          <cell r="H200">
            <v>9</v>
          </cell>
        </row>
        <row r="201">
          <cell r="H201">
            <v>9.75</v>
          </cell>
        </row>
        <row r="202">
          <cell r="H202">
            <v>11</v>
          </cell>
        </row>
        <row r="203">
          <cell r="H203">
            <v>10.25</v>
          </cell>
        </row>
        <row r="204">
          <cell r="H204">
            <v>7.75</v>
          </cell>
        </row>
        <row r="205">
          <cell r="H205">
            <v>8</v>
          </cell>
        </row>
        <row r="206">
          <cell r="H206">
            <v>9.5</v>
          </cell>
        </row>
        <row r="207">
          <cell r="H207">
            <v>12</v>
          </cell>
        </row>
        <row r="208">
          <cell r="H208">
            <v>10.5</v>
          </cell>
        </row>
        <row r="209">
          <cell r="H209">
            <v>9.75</v>
          </cell>
        </row>
        <row r="210">
          <cell r="H210">
            <v>11</v>
          </cell>
        </row>
        <row r="211">
          <cell r="H211">
            <v>11.25</v>
          </cell>
        </row>
        <row r="212">
          <cell r="H212">
            <v>9.75</v>
          </cell>
        </row>
        <row r="213">
          <cell r="H213">
            <v>11.5</v>
          </cell>
        </row>
        <row r="214">
          <cell r="H214">
            <v>11.75</v>
          </cell>
        </row>
        <row r="215">
          <cell r="H215">
            <v>13.25</v>
          </cell>
        </row>
        <row r="216">
          <cell r="H216">
            <v>11.75</v>
          </cell>
        </row>
        <row r="217">
          <cell r="H217">
            <v>12.25</v>
          </cell>
        </row>
      </sheetData>
      <sheetData sheetId="5">
        <row r="13">
          <cell r="H13">
            <v>11.5</v>
          </cell>
        </row>
        <row r="14">
          <cell r="H14">
            <v>10.25</v>
          </cell>
        </row>
        <row r="15">
          <cell r="H15">
            <v>12</v>
          </cell>
        </row>
        <row r="16">
          <cell r="H16">
            <v>10</v>
          </cell>
        </row>
        <row r="17">
          <cell r="H17">
            <v>13.75</v>
          </cell>
        </row>
        <row r="18">
          <cell r="H18">
            <v>12</v>
          </cell>
        </row>
        <row r="19">
          <cell r="H19">
            <v>13.25</v>
          </cell>
        </row>
        <row r="20">
          <cell r="H20">
            <v>14.5</v>
          </cell>
        </row>
        <row r="21">
          <cell r="H21">
            <v>11.75</v>
          </cell>
        </row>
        <row r="22">
          <cell r="H22">
            <v>6.75</v>
          </cell>
        </row>
        <row r="23">
          <cell r="H23">
            <v>10</v>
          </cell>
        </row>
        <row r="24">
          <cell r="H24">
            <v>12</v>
          </cell>
        </row>
        <row r="25">
          <cell r="H25">
            <v>10</v>
          </cell>
        </row>
        <row r="26">
          <cell r="H26">
            <v>0</v>
          </cell>
        </row>
        <row r="27">
          <cell r="H27">
            <v>15.5</v>
          </cell>
        </row>
        <row r="28">
          <cell r="H28">
            <v>13.75</v>
          </cell>
        </row>
        <row r="29">
          <cell r="H29">
            <v>12.75</v>
          </cell>
        </row>
        <row r="30">
          <cell r="H30">
            <v>12.5</v>
          </cell>
        </row>
        <row r="31">
          <cell r="H31">
            <v>14.75</v>
          </cell>
        </row>
        <row r="32">
          <cell r="H32">
            <v>13</v>
          </cell>
        </row>
        <row r="33">
          <cell r="H33">
            <v>8</v>
          </cell>
        </row>
        <row r="34">
          <cell r="H34">
            <v>14.5</v>
          </cell>
        </row>
        <row r="35">
          <cell r="H35">
            <v>15.25</v>
          </cell>
        </row>
        <row r="36">
          <cell r="H36">
            <v>5.25</v>
          </cell>
        </row>
        <row r="37">
          <cell r="H37">
            <v>13</v>
          </cell>
        </row>
        <row r="38">
          <cell r="H38">
            <v>12.5</v>
          </cell>
        </row>
        <row r="39">
          <cell r="H39">
            <v>0</v>
          </cell>
        </row>
        <row r="40">
          <cell r="H40">
            <v>16</v>
          </cell>
        </row>
        <row r="41">
          <cell r="H41">
            <v>12.5</v>
          </cell>
        </row>
        <row r="42">
          <cell r="H42">
            <v>12.25</v>
          </cell>
        </row>
        <row r="43">
          <cell r="H43">
            <v>2.5</v>
          </cell>
        </row>
        <row r="44">
          <cell r="H44">
            <v>6.25</v>
          </cell>
        </row>
        <row r="45">
          <cell r="H45">
            <v>12.25</v>
          </cell>
        </row>
        <row r="46">
          <cell r="H46">
            <v>14</v>
          </cell>
        </row>
        <row r="47">
          <cell r="H47">
            <v>16.5</v>
          </cell>
        </row>
        <row r="48">
          <cell r="H48">
            <v>17.25</v>
          </cell>
        </row>
        <row r="49">
          <cell r="H49">
            <v>14.025</v>
          </cell>
        </row>
        <row r="50">
          <cell r="H50">
            <v>10</v>
          </cell>
        </row>
        <row r="51">
          <cell r="H51">
            <v>15.25</v>
          </cell>
        </row>
        <row r="52">
          <cell r="H52">
            <v>12.5</v>
          </cell>
        </row>
        <row r="53">
          <cell r="H53">
            <v>13</v>
          </cell>
        </row>
        <row r="54">
          <cell r="H54">
            <v>14.75</v>
          </cell>
        </row>
        <row r="55">
          <cell r="H55">
            <v>14.75</v>
          </cell>
        </row>
        <row r="56">
          <cell r="H56">
            <v>14.25</v>
          </cell>
        </row>
        <row r="57">
          <cell r="H57">
            <v>14</v>
          </cell>
        </row>
        <row r="58">
          <cell r="H58">
            <v>12.25</v>
          </cell>
        </row>
        <row r="59">
          <cell r="H59">
            <v>15.25</v>
          </cell>
        </row>
        <row r="60">
          <cell r="H60">
            <v>10.5</v>
          </cell>
        </row>
        <row r="61">
          <cell r="H61">
            <v>13.5</v>
          </cell>
        </row>
        <row r="62">
          <cell r="H62">
            <v>10</v>
          </cell>
        </row>
        <row r="63">
          <cell r="H63">
            <v>4</v>
          </cell>
        </row>
        <row r="64">
          <cell r="H64">
            <v>10.75</v>
          </cell>
        </row>
        <row r="65">
          <cell r="H65">
            <v>11.5</v>
          </cell>
        </row>
        <row r="66">
          <cell r="H66">
            <v>10.25</v>
          </cell>
        </row>
        <row r="67">
          <cell r="H67">
            <v>11.75</v>
          </cell>
        </row>
        <row r="68">
          <cell r="H68">
            <v>11</v>
          </cell>
        </row>
        <row r="69">
          <cell r="H69">
            <v>11</v>
          </cell>
        </row>
        <row r="70">
          <cell r="H70">
            <v>10</v>
          </cell>
        </row>
        <row r="71">
          <cell r="H71">
            <v>9.25</v>
          </cell>
        </row>
        <row r="72">
          <cell r="H72">
            <v>14.25</v>
          </cell>
        </row>
        <row r="73">
          <cell r="H73">
            <v>14</v>
          </cell>
        </row>
        <row r="74">
          <cell r="H74">
            <v>14.25</v>
          </cell>
        </row>
        <row r="75">
          <cell r="H75">
            <v>11.75</v>
          </cell>
        </row>
        <row r="76">
          <cell r="H76">
            <v>8.5</v>
          </cell>
        </row>
        <row r="77">
          <cell r="H77">
            <v>8</v>
          </cell>
        </row>
        <row r="78">
          <cell r="H78">
            <v>15</v>
          </cell>
        </row>
        <row r="79">
          <cell r="H79">
            <v>11.5</v>
          </cell>
        </row>
        <row r="80">
          <cell r="H80">
            <v>6</v>
          </cell>
        </row>
        <row r="81">
          <cell r="H81">
            <v>13.75</v>
          </cell>
        </row>
        <row r="82">
          <cell r="H82">
            <v>10</v>
          </cell>
        </row>
        <row r="83">
          <cell r="H83">
            <v>9.25</v>
          </cell>
        </row>
        <row r="84">
          <cell r="H84">
            <v>10.5</v>
          </cell>
        </row>
        <row r="85">
          <cell r="H85">
            <v>8</v>
          </cell>
        </row>
        <row r="86">
          <cell r="H86">
            <v>4.25</v>
          </cell>
        </row>
        <row r="87">
          <cell r="H87">
            <v>12.5</v>
          </cell>
        </row>
        <row r="88">
          <cell r="H88">
            <v>13.5</v>
          </cell>
        </row>
        <row r="89">
          <cell r="H89">
            <v>12</v>
          </cell>
        </row>
        <row r="90">
          <cell r="H90">
            <v>9.75</v>
          </cell>
        </row>
        <row r="91">
          <cell r="H91">
            <v>12</v>
          </cell>
        </row>
        <row r="92">
          <cell r="H92">
            <v>12</v>
          </cell>
        </row>
        <row r="93">
          <cell r="H93">
            <v>8.25</v>
          </cell>
        </row>
        <row r="94">
          <cell r="H94">
            <v>10.75</v>
          </cell>
        </row>
        <row r="95">
          <cell r="H95">
            <v>7.25</v>
          </cell>
        </row>
        <row r="96">
          <cell r="H96">
            <v>12.25</v>
          </cell>
        </row>
        <row r="97">
          <cell r="H97">
            <v>13.75</v>
          </cell>
        </row>
        <row r="98">
          <cell r="H98">
            <v>0</v>
          </cell>
        </row>
        <row r="99">
          <cell r="H99">
            <v>15</v>
          </cell>
        </row>
        <row r="100">
          <cell r="H100">
            <v>14</v>
          </cell>
        </row>
        <row r="101">
          <cell r="H101">
            <v>7</v>
          </cell>
        </row>
        <row r="102">
          <cell r="H102">
            <v>12</v>
          </cell>
        </row>
        <row r="103">
          <cell r="H103">
            <v>10.5</v>
          </cell>
        </row>
        <row r="104">
          <cell r="H104">
            <v>8.25</v>
          </cell>
        </row>
        <row r="105">
          <cell r="H105">
            <v>6.5</v>
          </cell>
        </row>
        <row r="106">
          <cell r="H106">
            <v>11.25</v>
          </cell>
        </row>
        <row r="107">
          <cell r="H107">
            <v>6</v>
          </cell>
        </row>
        <row r="108">
          <cell r="H108">
            <v>15</v>
          </cell>
        </row>
        <row r="109">
          <cell r="H109">
            <v>4</v>
          </cell>
        </row>
        <row r="110">
          <cell r="H110">
            <v>13</v>
          </cell>
        </row>
        <row r="111">
          <cell r="H111">
            <v>12</v>
          </cell>
        </row>
        <row r="112">
          <cell r="H112">
            <v>12.75</v>
          </cell>
        </row>
        <row r="113">
          <cell r="H113">
            <v>7.5</v>
          </cell>
        </row>
        <row r="114">
          <cell r="H114">
            <v>3.5</v>
          </cell>
        </row>
        <row r="115">
          <cell r="H115">
            <v>8.25</v>
          </cell>
        </row>
        <row r="116">
          <cell r="H116">
            <v>15.25</v>
          </cell>
        </row>
        <row r="117">
          <cell r="H117">
            <v>11</v>
          </cell>
        </row>
        <row r="118">
          <cell r="H118">
            <v>15.75</v>
          </cell>
        </row>
        <row r="119">
          <cell r="H119">
            <v>14.5</v>
          </cell>
        </row>
        <row r="120">
          <cell r="H120">
            <v>15.25</v>
          </cell>
        </row>
        <row r="121">
          <cell r="H121">
            <v>11.5</v>
          </cell>
        </row>
        <row r="122">
          <cell r="H122">
            <v>4.5</v>
          </cell>
        </row>
        <row r="123">
          <cell r="H123">
            <v>5.75</v>
          </cell>
        </row>
        <row r="124">
          <cell r="H124">
            <v>9.5</v>
          </cell>
        </row>
        <row r="125">
          <cell r="H125">
            <v>5.25</v>
          </cell>
        </row>
        <row r="126">
          <cell r="H126">
            <v>1.25</v>
          </cell>
        </row>
        <row r="127">
          <cell r="H127">
            <v>7.5</v>
          </cell>
        </row>
        <row r="128">
          <cell r="H128">
            <v>11.75</v>
          </cell>
        </row>
        <row r="129">
          <cell r="H129">
            <v>15</v>
          </cell>
        </row>
        <row r="130">
          <cell r="H130">
            <v>14.5</v>
          </cell>
        </row>
        <row r="131">
          <cell r="H131">
            <v>6.5</v>
          </cell>
        </row>
        <row r="132">
          <cell r="H132">
            <v>12</v>
          </cell>
        </row>
        <row r="133">
          <cell r="H133">
            <v>7.25</v>
          </cell>
        </row>
        <row r="134">
          <cell r="H134">
            <v>14.75</v>
          </cell>
        </row>
        <row r="135">
          <cell r="H135">
            <v>13.25</v>
          </cell>
        </row>
        <row r="136">
          <cell r="H136">
            <v>13.25</v>
          </cell>
        </row>
        <row r="137">
          <cell r="H137">
            <v>10.5</v>
          </cell>
        </row>
        <row r="138">
          <cell r="H138">
            <v>8.5</v>
          </cell>
        </row>
        <row r="139">
          <cell r="H139">
            <v>4.75</v>
          </cell>
        </row>
        <row r="140">
          <cell r="H140">
            <v>8.25</v>
          </cell>
        </row>
        <row r="141">
          <cell r="H141">
            <v>15.25</v>
          </cell>
        </row>
        <row r="142">
          <cell r="H142">
            <v>15.5</v>
          </cell>
        </row>
        <row r="143">
          <cell r="H143">
            <v>4.5</v>
          </cell>
        </row>
        <row r="144">
          <cell r="H144">
            <v>10.5</v>
          </cell>
        </row>
        <row r="145">
          <cell r="H145">
            <v>15.75</v>
          </cell>
        </row>
        <row r="146">
          <cell r="H146">
            <v>16.25</v>
          </cell>
        </row>
        <row r="147">
          <cell r="H147">
            <v>14.5</v>
          </cell>
        </row>
        <row r="148">
          <cell r="H148">
            <v>10.5</v>
          </cell>
        </row>
        <row r="149">
          <cell r="H149">
            <v>11.75</v>
          </cell>
        </row>
        <row r="150">
          <cell r="H150">
            <v>7.25</v>
          </cell>
        </row>
        <row r="151">
          <cell r="H151">
            <v>12.25</v>
          </cell>
        </row>
        <row r="152">
          <cell r="H152">
            <v>7.75</v>
          </cell>
        </row>
        <row r="153">
          <cell r="H153">
            <v>9</v>
          </cell>
        </row>
        <row r="154">
          <cell r="H154">
            <v>12</v>
          </cell>
        </row>
        <row r="155">
          <cell r="H155">
            <v>10</v>
          </cell>
        </row>
        <row r="156">
          <cell r="H156">
            <v>7</v>
          </cell>
        </row>
        <row r="157">
          <cell r="H157">
            <v>5.25</v>
          </cell>
        </row>
        <row r="158">
          <cell r="H158">
            <v>5</v>
          </cell>
        </row>
        <row r="159">
          <cell r="H159">
            <v>3.75</v>
          </cell>
        </row>
        <row r="160">
          <cell r="H160">
            <v>4.75</v>
          </cell>
        </row>
        <row r="161">
          <cell r="H161">
            <v>9.75</v>
          </cell>
        </row>
        <row r="162">
          <cell r="H162">
            <v>11.75</v>
          </cell>
        </row>
        <row r="163">
          <cell r="H163">
            <v>8</v>
          </cell>
        </row>
        <row r="164">
          <cell r="H164">
            <v>9.25</v>
          </cell>
        </row>
        <row r="165">
          <cell r="H165">
            <v>10</v>
          </cell>
        </row>
        <row r="166">
          <cell r="H166">
            <v>11.75</v>
          </cell>
        </row>
        <row r="167">
          <cell r="H167">
            <v>0.75</v>
          </cell>
        </row>
        <row r="168">
          <cell r="H168">
            <v>13.5</v>
          </cell>
        </row>
        <row r="169">
          <cell r="H169">
            <v>13.5</v>
          </cell>
        </row>
        <row r="170">
          <cell r="H170">
            <v>7</v>
          </cell>
        </row>
        <row r="171">
          <cell r="H171">
            <v>10.75</v>
          </cell>
        </row>
        <row r="172">
          <cell r="H172">
            <v>8</v>
          </cell>
        </row>
        <row r="173">
          <cell r="H173">
            <v>11.25</v>
          </cell>
        </row>
        <row r="174">
          <cell r="H174">
            <v>6</v>
          </cell>
        </row>
        <row r="175">
          <cell r="H175">
            <v>6.25</v>
          </cell>
        </row>
        <row r="176">
          <cell r="H176">
            <v>11</v>
          </cell>
        </row>
        <row r="177">
          <cell r="H177">
            <v>13.75</v>
          </cell>
        </row>
        <row r="178">
          <cell r="H178">
            <v>14</v>
          </cell>
        </row>
        <row r="179">
          <cell r="H179">
            <v>0</v>
          </cell>
        </row>
        <row r="180">
          <cell r="H180">
            <v>12.5</v>
          </cell>
        </row>
        <row r="181">
          <cell r="H181">
            <v>13.75</v>
          </cell>
        </row>
        <row r="182">
          <cell r="H182">
            <v>11</v>
          </cell>
        </row>
        <row r="183">
          <cell r="H183">
            <v>10</v>
          </cell>
        </row>
        <row r="184">
          <cell r="H184">
            <v>0</v>
          </cell>
        </row>
        <row r="185">
          <cell r="H185">
            <v>10.5</v>
          </cell>
        </row>
        <row r="186">
          <cell r="H186">
            <v>16.5</v>
          </cell>
        </row>
        <row r="187">
          <cell r="H187">
            <v>13.75</v>
          </cell>
        </row>
        <row r="188">
          <cell r="H188">
            <v>10</v>
          </cell>
        </row>
        <row r="189">
          <cell r="H189">
            <v>8.5</v>
          </cell>
        </row>
        <row r="190">
          <cell r="H190">
            <v>14.25</v>
          </cell>
        </row>
        <row r="191">
          <cell r="H191">
            <v>14</v>
          </cell>
        </row>
        <row r="192">
          <cell r="H192">
            <v>9.5</v>
          </cell>
        </row>
        <row r="193">
          <cell r="H193">
            <v>11.25</v>
          </cell>
        </row>
        <row r="194">
          <cell r="H194">
            <v>14.5</v>
          </cell>
        </row>
        <row r="195">
          <cell r="H195">
            <v>9.5</v>
          </cell>
        </row>
        <row r="196">
          <cell r="H196">
            <v>6</v>
          </cell>
        </row>
        <row r="197">
          <cell r="H197">
            <v>15.75</v>
          </cell>
        </row>
        <row r="198">
          <cell r="H198">
            <v>0</v>
          </cell>
        </row>
        <row r="199">
          <cell r="H199">
            <v>11</v>
          </cell>
        </row>
        <row r="200">
          <cell r="H200">
            <v>11.25</v>
          </cell>
        </row>
        <row r="201">
          <cell r="H201">
            <v>5</v>
          </cell>
        </row>
        <row r="202">
          <cell r="H202">
            <v>14.5</v>
          </cell>
        </row>
        <row r="203">
          <cell r="H203">
            <v>13</v>
          </cell>
        </row>
        <row r="204">
          <cell r="H204">
            <v>9.25</v>
          </cell>
        </row>
        <row r="205">
          <cell r="H205">
            <v>5.75</v>
          </cell>
        </row>
        <row r="206">
          <cell r="H206">
            <v>9</v>
          </cell>
        </row>
        <row r="207">
          <cell r="H207">
            <v>11.75</v>
          </cell>
        </row>
        <row r="208">
          <cell r="H208">
            <v>10</v>
          </cell>
        </row>
        <row r="209">
          <cell r="H209">
            <v>9</v>
          </cell>
        </row>
        <row r="210">
          <cell r="H210">
            <v>7.75</v>
          </cell>
        </row>
        <row r="211">
          <cell r="H211">
            <v>15</v>
          </cell>
        </row>
        <row r="212">
          <cell r="H212">
            <v>12.25</v>
          </cell>
        </row>
        <row r="213">
          <cell r="H213">
            <v>13.25</v>
          </cell>
        </row>
        <row r="214">
          <cell r="H214">
            <v>11</v>
          </cell>
        </row>
        <row r="215">
          <cell r="H215">
            <v>11.5</v>
          </cell>
        </row>
        <row r="216">
          <cell r="H216">
            <v>13.25</v>
          </cell>
        </row>
        <row r="217">
          <cell r="H217">
            <v>10.5</v>
          </cell>
        </row>
      </sheetData>
      <sheetData sheetId="6">
        <row r="13">
          <cell r="H13">
            <v>1</v>
          </cell>
        </row>
        <row r="14">
          <cell r="H14">
            <v>16</v>
          </cell>
        </row>
        <row r="15">
          <cell r="H15">
            <v>15</v>
          </cell>
        </row>
        <row r="16">
          <cell r="H16">
            <v>7.5</v>
          </cell>
        </row>
        <row r="17">
          <cell r="H17">
            <v>17.5</v>
          </cell>
        </row>
        <row r="18">
          <cell r="H18">
            <v>15.5</v>
          </cell>
        </row>
        <row r="19">
          <cell r="H19">
            <v>17</v>
          </cell>
        </row>
        <row r="20">
          <cell r="H20">
            <v>16</v>
          </cell>
        </row>
        <row r="21">
          <cell r="H21">
            <v>15</v>
          </cell>
        </row>
        <row r="22">
          <cell r="H22">
            <v>13.5</v>
          </cell>
        </row>
        <row r="23">
          <cell r="H23">
            <v>1</v>
          </cell>
        </row>
        <row r="24">
          <cell r="H24">
            <v>17.5</v>
          </cell>
        </row>
        <row r="25">
          <cell r="H25">
            <v>12</v>
          </cell>
        </row>
        <row r="26">
          <cell r="H26">
            <v>10</v>
          </cell>
        </row>
        <row r="27">
          <cell r="H27">
            <v>15.5</v>
          </cell>
        </row>
        <row r="28">
          <cell r="H28">
            <v>16</v>
          </cell>
        </row>
        <row r="29">
          <cell r="H29">
            <v>10</v>
          </cell>
        </row>
        <row r="30">
          <cell r="H30">
            <v>14.5</v>
          </cell>
        </row>
        <row r="31">
          <cell r="H31">
            <v>12</v>
          </cell>
        </row>
        <row r="32">
          <cell r="H32">
            <v>17</v>
          </cell>
        </row>
        <row r="33">
          <cell r="H33">
            <v>10.5</v>
          </cell>
        </row>
        <row r="34">
          <cell r="H34">
            <v>10.5</v>
          </cell>
        </row>
        <row r="35">
          <cell r="H35">
            <v>14.5</v>
          </cell>
        </row>
        <row r="36">
          <cell r="H36">
            <v>2</v>
          </cell>
        </row>
        <row r="37">
          <cell r="H37">
            <v>16.5</v>
          </cell>
        </row>
        <row r="38">
          <cell r="H38">
            <v>17</v>
          </cell>
        </row>
        <row r="39">
          <cell r="H39">
            <v>0</v>
          </cell>
        </row>
        <row r="40">
          <cell r="H40">
            <v>17</v>
          </cell>
        </row>
        <row r="41">
          <cell r="H41">
            <v>14.5</v>
          </cell>
        </row>
        <row r="42">
          <cell r="H42">
            <v>18</v>
          </cell>
        </row>
        <row r="43">
          <cell r="H43">
            <v>8.5</v>
          </cell>
        </row>
        <row r="44">
          <cell r="H44">
            <v>12</v>
          </cell>
        </row>
        <row r="45">
          <cell r="H45">
            <v>16</v>
          </cell>
        </row>
        <row r="46">
          <cell r="H46">
            <v>10.5</v>
          </cell>
        </row>
        <row r="47">
          <cell r="H47">
            <v>16</v>
          </cell>
        </row>
        <row r="48">
          <cell r="H48">
            <v>15</v>
          </cell>
        </row>
        <row r="49">
          <cell r="H49">
            <v>16.5</v>
          </cell>
        </row>
        <row r="50">
          <cell r="H50">
            <v>0</v>
          </cell>
        </row>
        <row r="51">
          <cell r="H51">
            <v>13</v>
          </cell>
        </row>
        <row r="52">
          <cell r="H52">
            <v>10.5</v>
          </cell>
        </row>
        <row r="53">
          <cell r="H53">
            <v>13</v>
          </cell>
        </row>
        <row r="54">
          <cell r="H54">
            <v>10.5</v>
          </cell>
        </row>
        <row r="55">
          <cell r="H55">
            <v>17.5</v>
          </cell>
        </row>
        <row r="56">
          <cell r="H56">
            <v>11</v>
          </cell>
        </row>
        <row r="57">
          <cell r="H57">
            <v>11.5</v>
          </cell>
        </row>
        <row r="58">
          <cell r="H58">
            <v>18</v>
          </cell>
        </row>
        <row r="59">
          <cell r="H59">
            <v>15</v>
          </cell>
        </row>
        <row r="60">
          <cell r="H60">
            <v>12</v>
          </cell>
        </row>
        <row r="61">
          <cell r="H61">
            <v>14.5</v>
          </cell>
        </row>
        <row r="62">
          <cell r="H62">
            <v>6</v>
          </cell>
        </row>
        <row r="63">
          <cell r="H63">
            <v>2</v>
          </cell>
        </row>
        <row r="64">
          <cell r="H64">
            <v>8</v>
          </cell>
        </row>
        <row r="65">
          <cell r="H65">
            <v>6</v>
          </cell>
        </row>
        <row r="66">
          <cell r="H66">
            <v>10</v>
          </cell>
        </row>
        <row r="67">
          <cell r="H67">
            <v>14.5</v>
          </cell>
        </row>
        <row r="68">
          <cell r="H68">
            <v>14.5</v>
          </cell>
        </row>
        <row r="69">
          <cell r="H69">
            <v>10</v>
          </cell>
        </row>
        <row r="70">
          <cell r="H70">
            <v>11</v>
          </cell>
        </row>
        <row r="71">
          <cell r="H71">
            <v>10</v>
          </cell>
        </row>
        <row r="72">
          <cell r="H72">
            <v>11</v>
          </cell>
        </row>
        <row r="73">
          <cell r="H73">
            <v>19</v>
          </cell>
        </row>
        <row r="74">
          <cell r="H74">
            <v>11.5</v>
          </cell>
        </row>
        <row r="75">
          <cell r="H75">
            <v>12.5</v>
          </cell>
        </row>
        <row r="76">
          <cell r="H76">
            <v>2.5</v>
          </cell>
        </row>
        <row r="77">
          <cell r="H77">
            <v>1</v>
          </cell>
        </row>
        <row r="78">
          <cell r="H78">
            <v>16.5</v>
          </cell>
        </row>
        <row r="79">
          <cell r="H79">
            <v>10</v>
          </cell>
        </row>
        <row r="80">
          <cell r="H80">
            <v>5</v>
          </cell>
        </row>
        <row r="81">
          <cell r="H81">
            <v>10.5</v>
          </cell>
        </row>
        <row r="82">
          <cell r="H82">
            <v>6.5</v>
          </cell>
        </row>
        <row r="83">
          <cell r="H83">
            <v>12</v>
          </cell>
        </row>
        <row r="84">
          <cell r="H84">
            <v>5.5</v>
          </cell>
        </row>
        <row r="85">
          <cell r="H85">
            <v>10</v>
          </cell>
        </row>
        <row r="86">
          <cell r="H86">
            <v>8</v>
          </cell>
        </row>
        <row r="87">
          <cell r="H87">
            <v>17</v>
          </cell>
        </row>
        <row r="88">
          <cell r="H88">
            <v>15.5</v>
          </cell>
        </row>
        <row r="89">
          <cell r="H89">
            <v>15.5</v>
          </cell>
        </row>
        <row r="90">
          <cell r="H90">
            <v>9.5</v>
          </cell>
        </row>
        <row r="91">
          <cell r="H91">
            <v>10</v>
          </cell>
        </row>
        <row r="92">
          <cell r="H92">
            <v>7.5</v>
          </cell>
        </row>
        <row r="93">
          <cell r="H93">
            <v>7</v>
          </cell>
        </row>
        <row r="94">
          <cell r="H94">
            <v>8.5</v>
          </cell>
        </row>
        <row r="95">
          <cell r="H95">
            <v>7</v>
          </cell>
        </row>
        <row r="96">
          <cell r="H96">
            <v>15.5</v>
          </cell>
        </row>
        <row r="97">
          <cell r="H97">
            <v>15</v>
          </cell>
        </row>
        <row r="98">
          <cell r="H98">
            <v>7.5</v>
          </cell>
        </row>
        <row r="99">
          <cell r="H99">
            <v>13.5</v>
          </cell>
        </row>
        <row r="100">
          <cell r="H100">
            <v>13.5</v>
          </cell>
        </row>
        <row r="101">
          <cell r="H101">
            <v>0</v>
          </cell>
        </row>
        <row r="102">
          <cell r="H102">
            <v>13.5</v>
          </cell>
        </row>
        <row r="103">
          <cell r="H103">
            <v>12.5</v>
          </cell>
        </row>
        <row r="104">
          <cell r="H104">
            <v>5.5</v>
          </cell>
        </row>
        <row r="105">
          <cell r="H105">
            <v>0</v>
          </cell>
        </row>
        <row r="106">
          <cell r="H106">
            <v>12</v>
          </cell>
        </row>
        <row r="107">
          <cell r="H107">
            <v>11</v>
          </cell>
        </row>
        <row r="108">
          <cell r="H108">
            <v>13</v>
          </cell>
        </row>
        <row r="109">
          <cell r="H109">
            <v>8.5</v>
          </cell>
        </row>
        <row r="110">
          <cell r="H110">
            <v>11</v>
          </cell>
        </row>
        <row r="111">
          <cell r="H111">
            <v>15</v>
          </cell>
        </row>
        <row r="112">
          <cell r="H112">
            <v>14.5</v>
          </cell>
        </row>
        <row r="113">
          <cell r="H113">
            <v>7.5</v>
          </cell>
        </row>
        <row r="114">
          <cell r="H114">
            <v>6.5</v>
          </cell>
        </row>
        <row r="115">
          <cell r="H115">
            <v>5</v>
          </cell>
        </row>
        <row r="116">
          <cell r="H116">
            <v>17.5</v>
          </cell>
        </row>
        <row r="117">
          <cell r="H117">
            <v>16</v>
          </cell>
        </row>
        <row r="118">
          <cell r="H118">
            <v>16</v>
          </cell>
        </row>
        <row r="119">
          <cell r="H119">
            <v>17</v>
          </cell>
        </row>
        <row r="120">
          <cell r="H120">
            <v>12.5</v>
          </cell>
        </row>
        <row r="121">
          <cell r="H121">
            <v>16</v>
          </cell>
        </row>
        <row r="122">
          <cell r="H122">
            <v>3</v>
          </cell>
        </row>
        <row r="123">
          <cell r="H123">
            <v>11.5</v>
          </cell>
        </row>
        <row r="124">
          <cell r="H124">
            <v>10.5</v>
          </cell>
        </row>
        <row r="125">
          <cell r="H125">
            <v>9</v>
          </cell>
        </row>
        <row r="126">
          <cell r="H126">
            <v>11.5</v>
          </cell>
        </row>
        <row r="127">
          <cell r="H127">
            <v>13.5</v>
          </cell>
        </row>
        <row r="128">
          <cell r="H128">
            <v>13.5</v>
          </cell>
        </row>
        <row r="129">
          <cell r="H129">
            <v>13.5</v>
          </cell>
        </row>
        <row r="130">
          <cell r="H130">
            <v>13</v>
          </cell>
        </row>
        <row r="131">
          <cell r="H131">
            <v>11.5</v>
          </cell>
        </row>
        <row r="132">
          <cell r="H132">
            <v>18</v>
          </cell>
        </row>
        <row r="133">
          <cell r="H133">
            <v>2</v>
          </cell>
        </row>
        <row r="134">
          <cell r="H134">
            <v>17</v>
          </cell>
        </row>
        <row r="135">
          <cell r="H135">
            <v>16</v>
          </cell>
        </row>
        <row r="136">
          <cell r="H136">
            <v>15.5</v>
          </cell>
        </row>
        <row r="137">
          <cell r="H137">
            <v>15.5</v>
          </cell>
        </row>
        <row r="138">
          <cell r="H138">
            <v>12.5</v>
          </cell>
        </row>
        <row r="139">
          <cell r="H139">
            <v>5</v>
          </cell>
        </row>
        <row r="140">
          <cell r="H140">
            <v>6.5</v>
          </cell>
        </row>
        <row r="141">
          <cell r="H141">
            <v>16</v>
          </cell>
        </row>
        <row r="142">
          <cell r="H142">
            <v>17.5</v>
          </cell>
        </row>
        <row r="143">
          <cell r="H143">
            <v>3</v>
          </cell>
        </row>
        <row r="144">
          <cell r="H144">
            <v>7</v>
          </cell>
        </row>
        <row r="145">
          <cell r="H145">
            <v>17</v>
          </cell>
        </row>
        <row r="146">
          <cell r="H146">
            <v>12</v>
          </cell>
        </row>
        <row r="147">
          <cell r="H147">
            <v>12</v>
          </cell>
        </row>
        <row r="148">
          <cell r="H148">
            <v>11</v>
          </cell>
        </row>
        <row r="149">
          <cell r="H149">
            <v>8</v>
          </cell>
        </row>
        <row r="150">
          <cell r="H150">
            <v>8</v>
          </cell>
        </row>
        <row r="151">
          <cell r="H151">
            <v>14</v>
          </cell>
        </row>
        <row r="152">
          <cell r="H152">
            <v>9</v>
          </cell>
        </row>
        <row r="153">
          <cell r="H153">
            <v>14.5</v>
          </cell>
        </row>
        <row r="154">
          <cell r="H154">
            <v>13.5</v>
          </cell>
        </row>
        <row r="155">
          <cell r="H155">
            <v>12.5</v>
          </cell>
        </row>
        <row r="156">
          <cell r="H156">
            <v>7.5</v>
          </cell>
        </row>
        <row r="157">
          <cell r="H157">
            <v>5</v>
          </cell>
        </row>
        <row r="158">
          <cell r="H158">
            <v>8</v>
          </cell>
        </row>
        <row r="159">
          <cell r="H159">
            <v>8</v>
          </cell>
        </row>
        <row r="160">
          <cell r="H160">
            <v>8.5</v>
          </cell>
        </row>
        <row r="161">
          <cell r="H161">
            <v>15</v>
          </cell>
        </row>
        <row r="162">
          <cell r="H162">
            <v>16.5</v>
          </cell>
        </row>
        <row r="163">
          <cell r="H163">
            <v>9</v>
          </cell>
        </row>
        <row r="164">
          <cell r="H164">
            <v>13</v>
          </cell>
        </row>
        <row r="165">
          <cell r="H165">
            <v>0.5</v>
          </cell>
        </row>
        <row r="166">
          <cell r="H166">
            <v>15.5</v>
          </cell>
        </row>
        <row r="167">
          <cell r="H167">
            <v>11</v>
          </cell>
        </row>
        <row r="168">
          <cell r="H168">
            <v>6</v>
          </cell>
        </row>
        <row r="169">
          <cell r="H169">
            <v>14.5</v>
          </cell>
        </row>
        <row r="170">
          <cell r="H170">
            <v>8.5</v>
          </cell>
        </row>
        <row r="171">
          <cell r="H171">
            <v>16.5</v>
          </cell>
        </row>
        <row r="172">
          <cell r="H172">
            <v>6.5</v>
          </cell>
        </row>
        <row r="173">
          <cell r="H173">
            <v>13</v>
          </cell>
        </row>
        <row r="174">
          <cell r="H174">
            <v>8.5</v>
          </cell>
        </row>
        <row r="175">
          <cell r="H175">
            <v>12</v>
          </cell>
        </row>
        <row r="176">
          <cell r="H176">
            <v>11</v>
          </cell>
        </row>
        <row r="177">
          <cell r="H177">
            <v>17.5</v>
          </cell>
        </row>
        <row r="178">
          <cell r="H178">
            <v>18</v>
          </cell>
        </row>
        <row r="179">
          <cell r="H179">
            <v>0</v>
          </cell>
        </row>
        <row r="180">
          <cell r="H180">
            <v>15</v>
          </cell>
        </row>
        <row r="181">
          <cell r="H181">
            <v>9</v>
          </cell>
        </row>
        <row r="182">
          <cell r="H182">
            <v>13</v>
          </cell>
        </row>
        <row r="183">
          <cell r="H183">
            <v>9</v>
          </cell>
        </row>
        <row r="184">
          <cell r="H184">
            <v>0</v>
          </cell>
        </row>
        <row r="185">
          <cell r="H185">
            <v>12</v>
          </cell>
        </row>
        <row r="186">
          <cell r="H186">
            <v>17</v>
          </cell>
        </row>
        <row r="187">
          <cell r="H187">
            <v>14.5</v>
          </cell>
        </row>
        <row r="188">
          <cell r="H188">
            <v>10.5</v>
          </cell>
        </row>
        <row r="189">
          <cell r="H189">
            <v>2</v>
          </cell>
        </row>
        <row r="190">
          <cell r="H190">
            <v>9</v>
          </cell>
        </row>
        <row r="191">
          <cell r="H191">
            <v>13</v>
          </cell>
        </row>
        <row r="192">
          <cell r="H192">
            <v>10.5</v>
          </cell>
        </row>
        <row r="193">
          <cell r="H193">
            <v>10.5</v>
          </cell>
        </row>
        <row r="194">
          <cell r="H194">
            <v>15</v>
          </cell>
        </row>
        <row r="195">
          <cell r="H195">
            <v>10.5</v>
          </cell>
        </row>
        <row r="196">
          <cell r="H196">
            <v>11.5</v>
          </cell>
        </row>
        <row r="197">
          <cell r="H197">
            <v>17.5</v>
          </cell>
        </row>
        <row r="198">
          <cell r="H198">
            <v>0</v>
          </cell>
        </row>
        <row r="199">
          <cell r="H199">
            <v>12.5</v>
          </cell>
        </row>
        <row r="200">
          <cell r="H200">
            <v>11.5</v>
          </cell>
        </row>
        <row r="201">
          <cell r="H201">
            <v>2.5</v>
          </cell>
        </row>
        <row r="202">
          <cell r="H202">
            <v>13.5</v>
          </cell>
        </row>
        <row r="203">
          <cell r="H203">
            <v>11</v>
          </cell>
        </row>
        <row r="204">
          <cell r="H204">
            <v>6</v>
          </cell>
        </row>
        <row r="205">
          <cell r="H205">
            <v>1.5</v>
          </cell>
        </row>
        <row r="206">
          <cell r="H206">
            <v>12</v>
          </cell>
        </row>
        <row r="207">
          <cell r="H207">
            <v>14</v>
          </cell>
        </row>
        <row r="208">
          <cell r="H208">
            <v>3</v>
          </cell>
        </row>
        <row r="209">
          <cell r="H209">
            <v>10.5</v>
          </cell>
        </row>
        <row r="210">
          <cell r="H210">
            <v>10.5</v>
          </cell>
        </row>
        <row r="211">
          <cell r="H211">
            <v>14</v>
          </cell>
        </row>
        <row r="212">
          <cell r="H212">
            <v>12.5</v>
          </cell>
        </row>
        <row r="213">
          <cell r="H213">
            <v>14</v>
          </cell>
        </row>
        <row r="214">
          <cell r="H214">
            <v>14.5</v>
          </cell>
        </row>
        <row r="215">
          <cell r="H215">
            <v>17</v>
          </cell>
        </row>
        <row r="216">
          <cell r="H216">
            <v>9.5</v>
          </cell>
        </row>
        <row r="217">
          <cell r="H217">
            <v>17</v>
          </cell>
        </row>
      </sheetData>
      <sheetData sheetId="7">
        <row r="13">
          <cell r="H13">
            <v>11</v>
          </cell>
        </row>
        <row r="14">
          <cell r="H14">
            <v>14.75</v>
          </cell>
        </row>
        <row r="15">
          <cell r="H15">
            <v>15</v>
          </cell>
        </row>
        <row r="16">
          <cell r="H16">
            <v>7</v>
          </cell>
        </row>
        <row r="17">
          <cell r="H17">
            <v>6.75</v>
          </cell>
        </row>
        <row r="18">
          <cell r="H18">
            <v>14.5</v>
          </cell>
        </row>
        <row r="19">
          <cell r="H19">
            <v>14.5</v>
          </cell>
        </row>
        <row r="20">
          <cell r="H20">
            <v>4</v>
          </cell>
        </row>
        <row r="21">
          <cell r="H21">
            <v>3</v>
          </cell>
        </row>
        <row r="22">
          <cell r="H22">
            <v>0</v>
          </cell>
        </row>
        <row r="23">
          <cell r="H23">
            <v>10</v>
          </cell>
        </row>
        <row r="24">
          <cell r="H24">
            <v>5.75</v>
          </cell>
        </row>
        <row r="25">
          <cell r="H25">
            <v>6</v>
          </cell>
        </row>
        <row r="26">
          <cell r="H26">
            <v>0</v>
          </cell>
        </row>
        <row r="27">
          <cell r="H27">
            <v>8.75</v>
          </cell>
        </row>
        <row r="28">
          <cell r="H28">
            <v>11.25</v>
          </cell>
        </row>
        <row r="29">
          <cell r="H29">
            <v>7.25</v>
          </cell>
        </row>
        <row r="30">
          <cell r="H30">
            <v>8</v>
          </cell>
        </row>
        <row r="31">
          <cell r="H31">
            <v>8</v>
          </cell>
        </row>
        <row r="32">
          <cell r="H32">
            <v>14.5</v>
          </cell>
        </row>
        <row r="33">
          <cell r="H33">
            <v>4.5</v>
          </cell>
        </row>
        <row r="34">
          <cell r="H34">
            <v>8</v>
          </cell>
        </row>
        <row r="35">
          <cell r="H35">
            <v>7.5</v>
          </cell>
        </row>
        <row r="36">
          <cell r="H36">
            <v>10.5</v>
          </cell>
        </row>
        <row r="37">
          <cell r="H37">
            <v>18</v>
          </cell>
        </row>
        <row r="38">
          <cell r="H38">
            <v>14.5</v>
          </cell>
        </row>
        <row r="39">
          <cell r="H39">
            <v>0</v>
          </cell>
        </row>
        <row r="40">
          <cell r="H40">
            <v>18</v>
          </cell>
        </row>
        <row r="41">
          <cell r="H41">
            <v>11.5</v>
          </cell>
        </row>
        <row r="42">
          <cell r="H42">
            <v>10.25</v>
          </cell>
        </row>
        <row r="43">
          <cell r="H43">
            <v>0</v>
          </cell>
        </row>
        <row r="44">
          <cell r="H44">
            <v>2</v>
          </cell>
        </row>
        <row r="45">
          <cell r="H45">
            <v>7.5</v>
          </cell>
        </row>
        <row r="46">
          <cell r="H46">
            <v>8.5</v>
          </cell>
        </row>
        <row r="47">
          <cell r="H47">
            <v>14</v>
          </cell>
        </row>
        <row r="48">
          <cell r="H48">
            <v>16</v>
          </cell>
        </row>
        <row r="49">
          <cell r="H49">
            <v>16.5</v>
          </cell>
        </row>
        <row r="50">
          <cell r="H50">
            <v>10</v>
          </cell>
        </row>
        <row r="51">
          <cell r="H51">
            <v>12</v>
          </cell>
        </row>
        <row r="52">
          <cell r="H52">
            <v>6.5</v>
          </cell>
        </row>
        <row r="53">
          <cell r="H53">
            <v>12.5</v>
          </cell>
        </row>
        <row r="54">
          <cell r="H54">
            <v>8.5</v>
          </cell>
        </row>
        <row r="55">
          <cell r="H55">
            <v>17.5</v>
          </cell>
        </row>
        <row r="56">
          <cell r="H56">
            <v>14.5</v>
          </cell>
        </row>
        <row r="57">
          <cell r="H57">
            <v>14.5</v>
          </cell>
        </row>
        <row r="58">
          <cell r="H58">
            <v>9</v>
          </cell>
        </row>
        <row r="59">
          <cell r="H59">
            <v>9</v>
          </cell>
        </row>
        <row r="60">
          <cell r="H60">
            <v>17</v>
          </cell>
        </row>
        <row r="61">
          <cell r="H61">
            <v>11</v>
          </cell>
        </row>
        <row r="62">
          <cell r="H62">
            <v>13</v>
          </cell>
        </row>
        <row r="63">
          <cell r="H63">
            <v>3</v>
          </cell>
        </row>
        <row r="64">
          <cell r="H64">
            <v>3</v>
          </cell>
        </row>
        <row r="65">
          <cell r="H65">
            <v>7</v>
          </cell>
        </row>
        <row r="66">
          <cell r="H66">
            <v>3</v>
          </cell>
        </row>
        <row r="67">
          <cell r="H67">
            <v>4</v>
          </cell>
        </row>
        <row r="68">
          <cell r="H68">
            <v>6.5</v>
          </cell>
        </row>
        <row r="69">
          <cell r="H69">
            <v>4.75</v>
          </cell>
        </row>
        <row r="70">
          <cell r="H70">
            <v>7</v>
          </cell>
        </row>
        <row r="71">
          <cell r="H71">
            <v>7</v>
          </cell>
        </row>
        <row r="72">
          <cell r="H72">
            <v>7.5</v>
          </cell>
        </row>
        <row r="73">
          <cell r="H73">
            <v>7</v>
          </cell>
        </row>
        <row r="74">
          <cell r="H74">
            <v>7.5</v>
          </cell>
        </row>
        <row r="75">
          <cell r="H75">
            <v>6</v>
          </cell>
        </row>
        <row r="76">
          <cell r="H76">
            <v>8.5</v>
          </cell>
        </row>
        <row r="77">
          <cell r="H77">
            <v>3</v>
          </cell>
        </row>
        <row r="78">
          <cell r="H78">
            <v>8.5</v>
          </cell>
        </row>
        <row r="79">
          <cell r="H79">
            <v>2</v>
          </cell>
        </row>
        <row r="80">
          <cell r="H80">
            <v>3</v>
          </cell>
        </row>
        <row r="81">
          <cell r="H81">
            <v>6</v>
          </cell>
        </row>
        <row r="82">
          <cell r="H82">
            <v>8</v>
          </cell>
        </row>
        <row r="83">
          <cell r="H83">
            <v>10</v>
          </cell>
        </row>
        <row r="84">
          <cell r="H84">
            <v>3</v>
          </cell>
        </row>
        <row r="85">
          <cell r="H85">
            <v>3</v>
          </cell>
        </row>
        <row r="86">
          <cell r="H86">
            <v>7</v>
          </cell>
        </row>
        <row r="87">
          <cell r="H87">
            <v>10.5</v>
          </cell>
        </row>
        <row r="88">
          <cell r="H88">
            <v>4</v>
          </cell>
        </row>
        <row r="89">
          <cell r="H89">
            <v>6.25</v>
          </cell>
        </row>
        <row r="90">
          <cell r="H90">
            <v>5.5</v>
          </cell>
        </row>
        <row r="91">
          <cell r="H91">
            <v>13.5</v>
          </cell>
        </row>
        <row r="92">
          <cell r="H92">
            <v>3</v>
          </cell>
        </row>
        <row r="93">
          <cell r="H93">
            <v>9.5</v>
          </cell>
        </row>
        <row r="94">
          <cell r="H94">
            <v>4</v>
          </cell>
        </row>
        <row r="95">
          <cell r="H95">
            <v>6</v>
          </cell>
        </row>
        <row r="96">
          <cell r="H96">
            <v>9</v>
          </cell>
        </row>
        <row r="97">
          <cell r="H97">
            <v>16.5</v>
          </cell>
        </row>
        <row r="98">
          <cell r="H98">
            <v>9.75</v>
          </cell>
        </row>
        <row r="99">
          <cell r="H99">
            <v>13.5</v>
          </cell>
        </row>
        <row r="100">
          <cell r="H100">
            <v>10.75</v>
          </cell>
        </row>
        <row r="101">
          <cell r="H101">
            <v>13.5</v>
          </cell>
        </row>
        <row r="102">
          <cell r="H102">
            <v>9.25</v>
          </cell>
        </row>
        <row r="103">
          <cell r="H103">
            <v>17.5</v>
          </cell>
        </row>
        <row r="104">
          <cell r="H104">
            <v>0</v>
          </cell>
        </row>
        <row r="105">
          <cell r="H105">
            <v>3</v>
          </cell>
        </row>
        <row r="106">
          <cell r="H106">
            <v>0</v>
          </cell>
        </row>
        <row r="107">
          <cell r="H107">
            <v>4.5</v>
          </cell>
        </row>
        <row r="108">
          <cell r="H108">
            <v>9.25</v>
          </cell>
        </row>
        <row r="109">
          <cell r="H109">
            <v>3</v>
          </cell>
        </row>
        <row r="110">
          <cell r="H110">
            <v>0</v>
          </cell>
        </row>
        <row r="111">
          <cell r="H111">
            <v>11.75</v>
          </cell>
        </row>
        <row r="112">
          <cell r="H112">
            <v>0</v>
          </cell>
        </row>
        <row r="113">
          <cell r="H113">
            <v>11.25</v>
          </cell>
        </row>
        <row r="114">
          <cell r="H114">
            <v>14</v>
          </cell>
        </row>
        <row r="115">
          <cell r="H115">
            <v>6.5</v>
          </cell>
        </row>
        <row r="116">
          <cell r="H116">
            <v>5.5</v>
          </cell>
        </row>
        <row r="117">
          <cell r="H117">
            <v>7</v>
          </cell>
        </row>
        <row r="118">
          <cell r="H118">
            <v>14.75</v>
          </cell>
        </row>
        <row r="119">
          <cell r="H119">
            <v>5.5</v>
          </cell>
        </row>
        <row r="120">
          <cell r="H120">
            <v>0</v>
          </cell>
        </row>
        <row r="121">
          <cell r="H121">
            <v>3.75</v>
          </cell>
        </row>
        <row r="122">
          <cell r="H122">
            <v>0</v>
          </cell>
        </row>
        <row r="123">
          <cell r="H123">
            <v>5</v>
          </cell>
        </row>
        <row r="124">
          <cell r="H124">
            <v>11.25</v>
          </cell>
        </row>
        <row r="125">
          <cell r="H125">
            <v>0</v>
          </cell>
        </row>
        <row r="126">
          <cell r="H126">
            <v>3</v>
          </cell>
        </row>
        <row r="127">
          <cell r="H127">
            <v>0</v>
          </cell>
        </row>
        <row r="128">
          <cell r="H128">
            <v>5</v>
          </cell>
        </row>
        <row r="129">
          <cell r="H129">
            <v>14.25</v>
          </cell>
        </row>
        <row r="130">
          <cell r="H130">
            <v>5.25</v>
          </cell>
        </row>
        <row r="131">
          <cell r="H131">
            <v>0</v>
          </cell>
        </row>
        <row r="132">
          <cell r="H132">
            <v>12.5</v>
          </cell>
        </row>
        <row r="133">
          <cell r="H133">
            <v>11.25</v>
          </cell>
        </row>
        <row r="134">
          <cell r="H134">
            <v>8</v>
          </cell>
        </row>
        <row r="135">
          <cell r="H135">
            <v>10</v>
          </cell>
        </row>
        <row r="136">
          <cell r="H136">
            <v>13</v>
          </cell>
        </row>
        <row r="137">
          <cell r="H137">
            <v>8.75</v>
          </cell>
        </row>
        <row r="138">
          <cell r="H138">
            <v>0</v>
          </cell>
        </row>
        <row r="139">
          <cell r="H139">
            <v>13</v>
          </cell>
        </row>
        <row r="140">
          <cell r="H140">
            <v>0</v>
          </cell>
        </row>
        <row r="141">
          <cell r="H141">
            <v>14.5</v>
          </cell>
        </row>
        <row r="142">
          <cell r="H142">
            <v>10</v>
          </cell>
        </row>
        <row r="143">
          <cell r="H143">
            <v>0</v>
          </cell>
        </row>
        <row r="144">
          <cell r="H144">
            <v>0</v>
          </cell>
        </row>
        <row r="145">
          <cell r="H145">
            <v>13.75</v>
          </cell>
        </row>
        <row r="146">
          <cell r="H146">
            <v>10.75</v>
          </cell>
        </row>
        <row r="147">
          <cell r="H147">
            <v>11.5</v>
          </cell>
        </row>
        <row r="148">
          <cell r="H148">
            <v>6</v>
          </cell>
        </row>
        <row r="149">
          <cell r="H149">
            <v>5.5</v>
          </cell>
        </row>
        <row r="150">
          <cell r="H150">
            <v>8.5</v>
          </cell>
        </row>
        <row r="151">
          <cell r="H151">
            <v>6.75</v>
          </cell>
        </row>
        <row r="152">
          <cell r="H152">
            <v>4.25</v>
          </cell>
        </row>
        <row r="153">
          <cell r="H153">
            <v>0</v>
          </cell>
        </row>
        <row r="154">
          <cell r="H154">
            <v>2.25</v>
          </cell>
        </row>
        <row r="155">
          <cell r="H155">
            <v>5.5</v>
          </cell>
        </row>
        <row r="156">
          <cell r="H156">
            <v>6.25</v>
          </cell>
        </row>
        <row r="157">
          <cell r="H157">
            <v>2</v>
          </cell>
        </row>
        <row r="158">
          <cell r="H158">
            <v>2</v>
          </cell>
        </row>
        <row r="159">
          <cell r="H159">
            <v>0</v>
          </cell>
        </row>
        <row r="160">
          <cell r="H160">
            <v>7.5</v>
          </cell>
        </row>
        <row r="161">
          <cell r="H161">
            <v>4.25</v>
          </cell>
        </row>
        <row r="162">
          <cell r="H162">
            <v>12</v>
          </cell>
        </row>
        <row r="163">
          <cell r="H163">
            <v>2</v>
          </cell>
        </row>
        <row r="164">
          <cell r="H164">
            <v>10</v>
          </cell>
        </row>
        <row r="165">
          <cell r="H165">
            <v>13</v>
          </cell>
        </row>
        <row r="166">
          <cell r="H166">
            <v>11.75</v>
          </cell>
        </row>
        <row r="167">
          <cell r="H167">
            <v>0</v>
          </cell>
        </row>
        <row r="168">
          <cell r="H168">
            <v>11</v>
          </cell>
        </row>
        <row r="169">
          <cell r="H169">
            <v>14</v>
          </cell>
        </row>
        <row r="170">
          <cell r="H170">
            <v>0</v>
          </cell>
        </row>
        <row r="171">
          <cell r="H171">
            <v>10.75</v>
          </cell>
        </row>
        <row r="172">
          <cell r="H172">
            <v>12.75</v>
          </cell>
        </row>
        <row r="173">
          <cell r="H173">
            <v>8.25</v>
          </cell>
        </row>
        <row r="174">
          <cell r="H174">
            <v>6.25</v>
          </cell>
        </row>
        <row r="175">
          <cell r="H175">
            <v>0</v>
          </cell>
        </row>
        <row r="176">
          <cell r="H176">
            <v>13</v>
          </cell>
        </row>
        <row r="177">
          <cell r="H177">
            <v>7</v>
          </cell>
        </row>
        <row r="178">
          <cell r="H178">
            <v>9.5</v>
          </cell>
        </row>
        <row r="179">
          <cell r="H179">
            <v>0</v>
          </cell>
        </row>
        <row r="180">
          <cell r="H180">
            <v>10</v>
          </cell>
        </row>
        <row r="181">
          <cell r="H181">
            <v>5.5</v>
          </cell>
        </row>
        <row r="182">
          <cell r="H182">
            <v>2</v>
          </cell>
        </row>
        <row r="183">
          <cell r="H183">
            <v>14</v>
          </cell>
        </row>
        <row r="184">
          <cell r="H184">
            <v>0</v>
          </cell>
        </row>
        <row r="185">
          <cell r="H185">
            <v>7.25</v>
          </cell>
        </row>
        <row r="186">
          <cell r="H186">
            <v>6</v>
          </cell>
        </row>
        <row r="187">
          <cell r="H187">
            <v>6</v>
          </cell>
        </row>
        <row r="188">
          <cell r="H188">
            <v>0</v>
          </cell>
        </row>
        <row r="189">
          <cell r="H189">
            <v>10</v>
          </cell>
        </row>
        <row r="190">
          <cell r="H190">
            <v>7.5</v>
          </cell>
        </row>
        <row r="191">
          <cell r="H191">
            <v>0</v>
          </cell>
        </row>
        <row r="192">
          <cell r="H192">
            <v>12.5</v>
          </cell>
        </row>
        <row r="193">
          <cell r="H193">
            <v>9</v>
          </cell>
        </row>
        <row r="194">
          <cell r="H194">
            <v>4.5</v>
          </cell>
        </row>
        <row r="195">
          <cell r="H195">
            <v>11.25</v>
          </cell>
        </row>
        <row r="196">
          <cell r="H196">
            <v>10.5</v>
          </cell>
        </row>
        <row r="197">
          <cell r="H197">
            <v>11</v>
          </cell>
        </row>
        <row r="198">
          <cell r="H198">
            <v>12.5</v>
          </cell>
        </row>
        <row r="199">
          <cell r="H199">
            <v>2</v>
          </cell>
        </row>
        <row r="200">
          <cell r="H200">
            <v>10.25</v>
          </cell>
        </row>
        <row r="201">
          <cell r="H201">
            <v>7</v>
          </cell>
        </row>
        <row r="202">
          <cell r="H202">
            <v>5.5</v>
          </cell>
        </row>
        <row r="203">
          <cell r="H203">
            <v>7.5</v>
          </cell>
        </row>
        <row r="204">
          <cell r="H204">
            <v>13</v>
          </cell>
        </row>
        <row r="205">
          <cell r="H205">
            <v>3</v>
          </cell>
        </row>
        <row r="206">
          <cell r="H206">
            <v>5.5</v>
          </cell>
        </row>
        <row r="207">
          <cell r="H207">
            <v>10</v>
          </cell>
        </row>
        <row r="208">
          <cell r="H208">
            <v>10</v>
          </cell>
        </row>
        <row r="209">
          <cell r="H209">
            <v>5</v>
          </cell>
        </row>
        <row r="210">
          <cell r="H210">
            <v>12</v>
          </cell>
        </row>
        <row r="211">
          <cell r="H211">
            <v>8.5</v>
          </cell>
        </row>
        <row r="212">
          <cell r="H212">
            <v>3</v>
          </cell>
        </row>
        <row r="213">
          <cell r="H213">
            <v>8</v>
          </cell>
        </row>
        <row r="214">
          <cell r="H214">
            <v>0</v>
          </cell>
        </row>
        <row r="215">
          <cell r="H215">
            <v>4</v>
          </cell>
        </row>
        <row r="216">
          <cell r="H216">
            <v>3</v>
          </cell>
        </row>
        <row r="217">
          <cell r="H217">
            <v>10.5</v>
          </cell>
        </row>
      </sheetData>
      <sheetData sheetId="8">
        <row r="13">
          <cell r="H13">
            <v>12</v>
          </cell>
        </row>
        <row r="14">
          <cell r="H14">
            <v>15</v>
          </cell>
        </row>
        <row r="15">
          <cell r="H15">
            <v>11.5</v>
          </cell>
        </row>
        <row r="16">
          <cell r="H16">
            <v>13.5</v>
          </cell>
        </row>
        <row r="17">
          <cell r="H17">
            <v>13.5</v>
          </cell>
        </row>
        <row r="18">
          <cell r="H18">
            <v>13.5</v>
          </cell>
        </row>
        <row r="19">
          <cell r="H19">
            <v>14</v>
          </cell>
        </row>
        <row r="20">
          <cell r="H20">
            <v>14</v>
          </cell>
        </row>
        <row r="21">
          <cell r="H21">
            <v>13</v>
          </cell>
        </row>
        <row r="22">
          <cell r="H22">
            <v>13.5</v>
          </cell>
        </row>
        <row r="23">
          <cell r="H23">
            <v>10</v>
          </cell>
        </row>
        <row r="24">
          <cell r="H24">
            <v>15</v>
          </cell>
        </row>
        <row r="25">
          <cell r="H25">
            <v>13.5</v>
          </cell>
        </row>
        <row r="26">
          <cell r="H26">
            <v>12</v>
          </cell>
        </row>
        <row r="27">
          <cell r="H27">
            <v>13</v>
          </cell>
        </row>
        <row r="28">
          <cell r="H28">
            <v>13.5</v>
          </cell>
        </row>
        <row r="29">
          <cell r="H29">
            <v>15</v>
          </cell>
        </row>
        <row r="30">
          <cell r="H30">
            <v>15</v>
          </cell>
        </row>
        <row r="31">
          <cell r="H31">
            <v>12</v>
          </cell>
        </row>
        <row r="32">
          <cell r="H32">
            <v>15</v>
          </cell>
        </row>
        <row r="33">
          <cell r="H33">
            <v>12</v>
          </cell>
        </row>
        <row r="34">
          <cell r="H34">
            <v>14.5</v>
          </cell>
        </row>
        <row r="35">
          <cell r="H35">
            <v>14</v>
          </cell>
        </row>
        <row r="36">
          <cell r="H36">
            <v>14</v>
          </cell>
        </row>
        <row r="37">
          <cell r="H37">
            <v>15.5</v>
          </cell>
        </row>
        <row r="38">
          <cell r="H38">
            <v>14</v>
          </cell>
        </row>
        <row r="39">
          <cell r="H39">
            <v>5</v>
          </cell>
        </row>
        <row r="40">
          <cell r="H40">
            <v>16</v>
          </cell>
        </row>
        <row r="41">
          <cell r="H41">
            <v>13.5</v>
          </cell>
        </row>
        <row r="42">
          <cell r="H42">
            <v>15</v>
          </cell>
        </row>
        <row r="43">
          <cell r="H43">
            <v>14</v>
          </cell>
        </row>
        <row r="44">
          <cell r="H44">
            <v>0</v>
          </cell>
        </row>
        <row r="45">
          <cell r="H45">
            <v>12</v>
          </cell>
        </row>
        <row r="46">
          <cell r="H46">
            <v>13</v>
          </cell>
        </row>
        <row r="47">
          <cell r="H47">
            <v>14</v>
          </cell>
        </row>
        <row r="48">
          <cell r="H48">
            <v>15.5</v>
          </cell>
        </row>
        <row r="49">
          <cell r="H49">
            <v>15.5</v>
          </cell>
        </row>
        <row r="50">
          <cell r="H50">
            <v>10</v>
          </cell>
        </row>
        <row r="51">
          <cell r="H51">
            <v>11.5</v>
          </cell>
        </row>
        <row r="52">
          <cell r="H52">
            <v>13</v>
          </cell>
        </row>
        <row r="53">
          <cell r="H53">
            <v>14</v>
          </cell>
        </row>
        <row r="54">
          <cell r="H54">
            <v>16</v>
          </cell>
        </row>
        <row r="55">
          <cell r="H55">
            <v>16</v>
          </cell>
        </row>
        <row r="56">
          <cell r="H56">
            <v>13.5</v>
          </cell>
        </row>
        <row r="57">
          <cell r="H57">
            <v>14.5</v>
          </cell>
        </row>
        <row r="58">
          <cell r="H58">
            <v>13.5</v>
          </cell>
        </row>
        <row r="59">
          <cell r="H59">
            <v>13.5</v>
          </cell>
        </row>
        <row r="60">
          <cell r="H60">
            <v>14</v>
          </cell>
        </row>
        <row r="61">
          <cell r="H61">
            <v>12</v>
          </cell>
        </row>
        <row r="62">
          <cell r="H62">
            <v>9.5</v>
          </cell>
        </row>
        <row r="63">
          <cell r="H63">
            <v>13.5</v>
          </cell>
        </row>
        <row r="64">
          <cell r="H64">
            <v>15.5</v>
          </cell>
        </row>
        <row r="65">
          <cell r="H65">
            <v>11.5</v>
          </cell>
        </row>
        <row r="66">
          <cell r="H66">
            <v>12.5</v>
          </cell>
        </row>
        <row r="67">
          <cell r="H67">
            <v>14.5</v>
          </cell>
        </row>
        <row r="68">
          <cell r="H68">
            <v>14</v>
          </cell>
        </row>
        <row r="69">
          <cell r="H69">
            <v>13</v>
          </cell>
        </row>
        <row r="70">
          <cell r="H70">
            <v>13</v>
          </cell>
        </row>
        <row r="71">
          <cell r="H71">
            <v>15</v>
          </cell>
        </row>
        <row r="72">
          <cell r="H72">
            <v>15</v>
          </cell>
        </row>
        <row r="73">
          <cell r="H73">
            <v>15.5</v>
          </cell>
        </row>
        <row r="74">
          <cell r="H74">
            <v>12.5</v>
          </cell>
        </row>
        <row r="75">
          <cell r="H75">
            <v>14.5</v>
          </cell>
        </row>
        <row r="76">
          <cell r="H76">
            <v>13</v>
          </cell>
        </row>
        <row r="77">
          <cell r="H77">
            <v>13.5</v>
          </cell>
        </row>
        <row r="78">
          <cell r="H78">
            <v>14</v>
          </cell>
        </row>
        <row r="79">
          <cell r="H79">
            <v>14</v>
          </cell>
        </row>
        <row r="80">
          <cell r="H80">
            <v>13</v>
          </cell>
        </row>
        <row r="81">
          <cell r="H81">
            <v>13</v>
          </cell>
        </row>
        <row r="82">
          <cell r="H82">
            <v>13</v>
          </cell>
        </row>
        <row r="83">
          <cell r="H83">
            <v>14</v>
          </cell>
        </row>
        <row r="84">
          <cell r="H84">
            <v>10</v>
          </cell>
        </row>
        <row r="85">
          <cell r="H85">
            <v>15</v>
          </cell>
        </row>
        <row r="86">
          <cell r="H86">
            <v>13.5</v>
          </cell>
        </row>
        <row r="87">
          <cell r="H87">
            <v>13.5</v>
          </cell>
        </row>
        <row r="88">
          <cell r="H88">
            <v>13.5</v>
          </cell>
        </row>
        <row r="89">
          <cell r="H89">
            <v>14</v>
          </cell>
        </row>
        <row r="90">
          <cell r="H90">
            <v>15</v>
          </cell>
        </row>
        <row r="91">
          <cell r="H91">
            <v>15.5</v>
          </cell>
        </row>
        <row r="92">
          <cell r="H92">
            <v>14</v>
          </cell>
        </row>
        <row r="93">
          <cell r="H93">
            <v>16.5</v>
          </cell>
        </row>
        <row r="94">
          <cell r="H94">
            <v>15.5</v>
          </cell>
        </row>
        <row r="95">
          <cell r="H95">
            <v>14</v>
          </cell>
        </row>
        <row r="96">
          <cell r="H96">
            <v>13</v>
          </cell>
        </row>
        <row r="97">
          <cell r="H97">
            <v>16.5</v>
          </cell>
        </row>
        <row r="98">
          <cell r="H98">
            <v>17</v>
          </cell>
        </row>
        <row r="99">
          <cell r="H99">
            <v>18</v>
          </cell>
        </row>
        <row r="100">
          <cell r="H100">
            <v>5</v>
          </cell>
        </row>
        <row r="101">
          <cell r="H101">
            <v>16</v>
          </cell>
        </row>
        <row r="102">
          <cell r="H102">
            <v>16.5</v>
          </cell>
        </row>
        <row r="103">
          <cell r="H103">
            <v>16</v>
          </cell>
        </row>
        <row r="104">
          <cell r="H104">
            <v>16</v>
          </cell>
        </row>
        <row r="105">
          <cell r="H105">
            <v>13</v>
          </cell>
        </row>
        <row r="106">
          <cell r="H106">
            <v>14</v>
          </cell>
        </row>
        <row r="107">
          <cell r="H107">
            <v>11</v>
          </cell>
        </row>
        <row r="108">
          <cell r="H108">
            <v>13.5</v>
          </cell>
        </row>
        <row r="109">
          <cell r="H109">
            <v>10.5</v>
          </cell>
        </row>
        <row r="110">
          <cell r="H110">
            <v>12.5</v>
          </cell>
        </row>
        <row r="111">
          <cell r="H111">
            <v>16</v>
          </cell>
        </row>
        <row r="112">
          <cell r="H112">
            <v>15.5</v>
          </cell>
        </row>
        <row r="113">
          <cell r="H113">
            <v>15.5</v>
          </cell>
        </row>
        <row r="114">
          <cell r="H114">
            <v>14.5</v>
          </cell>
        </row>
        <row r="115">
          <cell r="H115">
            <v>16</v>
          </cell>
        </row>
        <row r="116">
          <cell r="H116">
            <v>15</v>
          </cell>
        </row>
        <row r="117">
          <cell r="H117">
            <v>13.5</v>
          </cell>
        </row>
        <row r="118">
          <cell r="H118">
            <v>12</v>
          </cell>
        </row>
        <row r="119">
          <cell r="H119">
            <v>13.5</v>
          </cell>
        </row>
        <row r="120">
          <cell r="H120">
            <v>14</v>
          </cell>
        </row>
        <row r="121">
          <cell r="H121">
            <v>14</v>
          </cell>
        </row>
        <row r="122">
          <cell r="H122">
            <v>5</v>
          </cell>
        </row>
        <row r="123">
          <cell r="H123">
            <v>5</v>
          </cell>
        </row>
        <row r="124">
          <cell r="H124">
            <v>15.5</v>
          </cell>
        </row>
        <row r="125">
          <cell r="H125">
            <v>5</v>
          </cell>
        </row>
        <row r="126">
          <cell r="H126">
            <v>16</v>
          </cell>
        </row>
        <row r="127">
          <cell r="H127">
            <v>5</v>
          </cell>
        </row>
        <row r="128">
          <cell r="H128">
            <v>15</v>
          </cell>
        </row>
        <row r="129">
          <cell r="H129">
            <v>15</v>
          </cell>
        </row>
        <row r="130">
          <cell r="H130">
            <v>10.5</v>
          </cell>
        </row>
        <row r="131">
          <cell r="H131">
            <v>15</v>
          </cell>
        </row>
        <row r="132">
          <cell r="H132">
            <v>10</v>
          </cell>
        </row>
        <row r="133">
          <cell r="H133">
            <v>16.5</v>
          </cell>
        </row>
        <row r="134">
          <cell r="H134">
            <v>17.5</v>
          </cell>
        </row>
        <row r="135">
          <cell r="H135">
            <v>16</v>
          </cell>
        </row>
        <row r="136">
          <cell r="H136">
            <v>13</v>
          </cell>
        </row>
        <row r="137">
          <cell r="H137">
            <v>16</v>
          </cell>
        </row>
        <row r="138">
          <cell r="H138">
            <v>12.5</v>
          </cell>
        </row>
        <row r="139">
          <cell r="H139">
            <v>7</v>
          </cell>
        </row>
        <row r="140">
          <cell r="H140">
            <v>15.5</v>
          </cell>
        </row>
        <row r="141">
          <cell r="H141">
            <v>14.5</v>
          </cell>
        </row>
        <row r="142">
          <cell r="H142">
            <v>13.5</v>
          </cell>
        </row>
        <row r="143">
          <cell r="H143">
            <v>13</v>
          </cell>
        </row>
        <row r="144">
          <cell r="H144">
            <v>15.5</v>
          </cell>
        </row>
        <row r="145">
          <cell r="H145">
            <v>15.5</v>
          </cell>
        </row>
        <row r="146">
          <cell r="H146">
            <v>13</v>
          </cell>
        </row>
        <row r="147">
          <cell r="H147">
            <v>10.5</v>
          </cell>
        </row>
        <row r="148">
          <cell r="H148">
            <v>10</v>
          </cell>
        </row>
        <row r="149">
          <cell r="H149">
            <v>14</v>
          </cell>
        </row>
        <row r="150">
          <cell r="H150">
            <v>13</v>
          </cell>
        </row>
        <row r="151">
          <cell r="H151">
            <v>10.5</v>
          </cell>
        </row>
        <row r="152">
          <cell r="H152">
            <v>11</v>
          </cell>
        </row>
        <row r="153">
          <cell r="H153">
            <v>13</v>
          </cell>
        </row>
        <row r="154">
          <cell r="H154">
            <v>10.5</v>
          </cell>
        </row>
        <row r="155">
          <cell r="H155">
            <v>10</v>
          </cell>
        </row>
        <row r="156">
          <cell r="H156">
            <v>11.5</v>
          </cell>
        </row>
        <row r="157">
          <cell r="H157">
            <v>12</v>
          </cell>
        </row>
        <row r="158">
          <cell r="H158">
            <v>15.5</v>
          </cell>
        </row>
        <row r="159">
          <cell r="H159">
            <v>15</v>
          </cell>
        </row>
        <row r="160">
          <cell r="H160">
            <v>10.5</v>
          </cell>
        </row>
        <row r="161">
          <cell r="H161">
            <v>16.5</v>
          </cell>
        </row>
        <row r="162">
          <cell r="H162">
            <v>16</v>
          </cell>
        </row>
        <row r="163">
          <cell r="H163">
            <v>14</v>
          </cell>
        </row>
        <row r="164">
          <cell r="H164">
            <v>13</v>
          </cell>
        </row>
        <row r="165">
          <cell r="H165">
            <v>11</v>
          </cell>
        </row>
        <row r="166">
          <cell r="H166">
            <v>13</v>
          </cell>
        </row>
        <row r="167">
          <cell r="H167">
            <v>5</v>
          </cell>
        </row>
        <row r="168">
          <cell r="H168">
            <v>14.5</v>
          </cell>
        </row>
        <row r="169">
          <cell r="H169">
            <v>13.5</v>
          </cell>
        </row>
        <row r="170">
          <cell r="H170">
            <v>13.5</v>
          </cell>
        </row>
        <row r="171">
          <cell r="H171">
            <v>12.5</v>
          </cell>
        </row>
        <row r="172">
          <cell r="H172">
            <v>5</v>
          </cell>
        </row>
        <row r="173">
          <cell r="H173">
            <v>14</v>
          </cell>
        </row>
        <row r="174">
          <cell r="H174">
            <v>13</v>
          </cell>
        </row>
        <row r="175">
          <cell r="H175">
            <v>5</v>
          </cell>
        </row>
        <row r="176">
          <cell r="H176">
            <v>10</v>
          </cell>
        </row>
        <row r="177">
          <cell r="H177">
            <v>16.5</v>
          </cell>
        </row>
        <row r="178">
          <cell r="H178">
            <v>11.5</v>
          </cell>
        </row>
        <row r="179">
          <cell r="H179">
            <v>12.5</v>
          </cell>
        </row>
        <row r="180">
          <cell r="H180">
            <v>14</v>
          </cell>
        </row>
        <row r="181">
          <cell r="H181">
            <v>12.5</v>
          </cell>
        </row>
        <row r="182">
          <cell r="H182">
            <v>12</v>
          </cell>
        </row>
        <row r="183">
          <cell r="H183">
            <v>13</v>
          </cell>
        </row>
        <row r="184">
          <cell r="H184">
            <v>5</v>
          </cell>
        </row>
        <row r="185">
          <cell r="H185">
            <v>14</v>
          </cell>
        </row>
        <row r="186">
          <cell r="H186">
            <v>13</v>
          </cell>
        </row>
        <row r="187">
          <cell r="H187">
            <v>15</v>
          </cell>
        </row>
        <row r="188">
          <cell r="H188">
            <v>13.5</v>
          </cell>
        </row>
        <row r="189">
          <cell r="H189">
            <v>12.5</v>
          </cell>
        </row>
        <row r="190">
          <cell r="H190">
            <v>13.5</v>
          </cell>
        </row>
        <row r="191">
          <cell r="H191">
            <v>16</v>
          </cell>
        </row>
        <row r="192">
          <cell r="H192">
            <v>14</v>
          </cell>
        </row>
        <row r="193">
          <cell r="H193">
            <v>11.5</v>
          </cell>
        </row>
        <row r="194">
          <cell r="H194">
            <v>12.5</v>
          </cell>
        </row>
        <row r="195">
          <cell r="H195">
            <v>16.5</v>
          </cell>
        </row>
        <row r="196">
          <cell r="H196">
            <v>16</v>
          </cell>
        </row>
        <row r="197">
          <cell r="H197">
            <v>14</v>
          </cell>
        </row>
        <row r="198">
          <cell r="H198">
            <v>12</v>
          </cell>
        </row>
        <row r="199">
          <cell r="H199">
            <v>10.5</v>
          </cell>
        </row>
        <row r="200">
          <cell r="H200">
            <v>13.5</v>
          </cell>
        </row>
        <row r="201">
          <cell r="H201">
            <v>10</v>
          </cell>
        </row>
        <row r="202">
          <cell r="H202">
            <v>10</v>
          </cell>
        </row>
        <row r="203">
          <cell r="H203">
            <v>14</v>
          </cell>
        </row>
        <row r="204">
          <cell r="H204">
            <v>9.5</v>
          </cell>
        </row>
        <row r="205">
          <cell r="H205">
            <v>16.5</v>
          </cell>
        </row>
        <row r="206">
          <cell r="H206">
            <v>12.5</v>
          </cell>
        </row>
        <row r="207">
          <cell r="H207">
            <v>13</v>
          </cell>
        </row>
        <row r="208">
          <cell r="H208">
            <v>12.25</v>
          </cell>
        </row>
        <row r="209">
          <cell r="H209">
            <v>14.5</v>
          </cell>
        </row>
        <row r="210">
          <cell r="H210">
            <v>14.5</v>
          </cell>
        </row>
        <row r="211">
          <cell r="H211">
            <v>12.5</v>
          </cell>
        </row>
        <row r="212">
          <cell r="H212">
            <v>11.5</v>
          </cell>
        </row>
        <row r="213">
          <cell r="H213">
            <v>16</v>
          </cell>
        </row>
        <row r="214">
          <cell r="H214">
            <v>13</v>
          </cell>
        </row>
        <row r="215">
          <cell r="H215">
            <v>16</v>
          </cell>
        </row>
        <row r="216">
          <cell r="H216">
            <v>14</v>
          </cell>
        </row>
        <row r="217">
          <cell r="H217">
            <v>12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217"/>
  <sheetViews>
    <sheetView tabSelected="1" showWhiteSpace="0" view="pageBreakPreview" topLeftCell="A4" zoomScale="60" zoomScalePageLayoutView="51" workbookViewId="0">
      <pane xSplit="1" topLeftCell="B1" activePane="topRight" state="frozen"/>
      <selection activeCell="A4" sqref="A4"/>
      <selection pane="topRight" activeCell="AA36" sqref="AA36"/>
    </sheetView>
  </sheetViews>
  <sheetFormatPr baseColWidth="10" defaultColWidth="7.7109375" defaultRowHeight="15"/>
  <cols>
    <col min="1" max="1" width="7.7109375" style="44"/>
    <col min="5" max="5" width="7.7109375" style="44"/>
    <col min="10" max="10" width="7.7109375" style="39"/>
    <col min="12" max="17" width="7.7109375" style="39"/>
    <col min="19" max="19" width="7.7109375" style="39"/>
    <col min="21" max="21" width="7.7109375" style="45"/>
    <col min="22" max="22" width="7.7109375" style="39"/>
    <col min="24" max="25" width="7.7109375" style="39"/>
    <col min="27" max="27" width="7.7109375" style="39"/>
    <col min="29" max="29" width="7.7109375" style="45"/>
    <col min="31" max="31" width="7.7109375" style="45"/>
    <col min="33" max="33" width="7.7109375" style="45"/>
    <col min="34" max="34" width="7.7109375" style="39"/>
    <col min="36" max="36" width="7.7109375" style="45"/>
    <col min="37" max="39" width="7.7109375" style="39"/>
  </cols>
  <sheetData>
    <row r="1" spans="1:39" s="3" customFormat="1" ht="24.95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1"/>
      <c r="AH1" s="2"/>
      <c r="AJ1" s="4"/>
      <c r="AK1" s="2"/>
      <c r="AL1" s="2"/>
      <c r="AM1" s="2"/>
    </row>
    <row r="2" spans="1:39" s="3" customFormat="1" ht="24.9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1"/>
      <c r="AH2" s="2"/>
      <c r="AJ2" s="4"/>
      <c r="AK2" s="2"/>
      <c r="AL2" s="2"/>
      <c r="AM2" s="2"/>
    </row>
    <row r="3" spans="1:39" s="3" customFormat="1" ht="24.9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1"/>
      <c r="AH3" s="2"/>
      <c r="AJ3" s="4"/>
      <c r="AK3" s="2"/>
      <c r="AL3" s="2"/>
      <c r="AM3" s="2"/>
    </row>
    <row r="4" spans="1:39" s="3" customFormat="1" ht="24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1"/>
      <c r="AH4" s="2"/>
      <c r="AJ4" s="4"/>
      <c r="AK4" s="2"/>
      <c r="AL4" s="2"/>
      <c r="AM4" s="2"/>
    </row>
    <row r="5" spans="1:39" s="3" customFormat="1" ht="24.95" customHeight="1">
      <c r="A5" s="5" t="s">
        <v>3</v>
      </c>
      <c r="B5" s="6"/>
      <c r="C5" s="7"/>
      <c r="D5" s="7"/>
      <c r="E5" s="8"/>
      <c r="F5" s="9"/>
      <c r="G5" s="6"/>
      <c r="H5" s="9"/>
      <c r="I5" s="50" t="s">
        <v>4</v>
      </c>
      <c r="J5" s="51"/>
      <c r="K5" s="51"/>
      <c r="L5" s="51"/>
      <c r="M5" s="51"/>
      <c r="N5" s="52"/>
      <c r="O5" s="10"/>
      <c r="P5" s="10"/>
      <c r="Q5" s="10"/>
      <c r="R5" s="11"/>
      <c r="S5" s="10"/>
      <c r="T5" s="11"/>
      <c r="U5" s="12"/>
      <c r="V5" s="6"/>
      <c r="W5" s="6"/>
      <c r="X5" s="9"/>
      <c r="Y5" s="6"/>
      <c r="Z5" s="9"/>
      <c r="AA5" s="6"/>
      <c r="AB5" s="6"/>
      <c r="AC5" s="1"/>
      <c r="AD5" s="6"/>
      <c r="AE5" s="1"/>
      <c r="AF5" s="6"/>
      <c r="AG5" s="1"/>
      <c r="AH5" s="2"/>
      <c r="AJ5" s="4"/>
      <c r="AK5" s="2"/>
      <c r="AL5" s="2"/>
      <c r="AM5" s="2"/>
    </row>
    <row r="6" spans="1:39" s="3" customFormat="1" ht="24.95" customHeight="1">
      <c r="A6" s="13" t="s">
        <v>5</v>
      </c>
      <c r="B6" s="6"/>
      <c r="C6" s="7"/>
      <c r="D6" s="7"/>
      <c r="E6" s="14"/>
      <c r="F6" s="15"/>
      <c r="G6" s="6"/>
      <c r="H6" s="15"/>
      <c r="I6" s="53"/>
      <c r="J6" s="54"/>
      <c r="K6" s="54"/>
      <c r="L6" s="54"/>
      <c r="M6" s="54"/>
      <c r="N6" s="55"/>
      <c r="O6" s="10"/>
      <c r="P6" s="10"/>
      <c r="Q6" s="10"/>
      <c r="R6" s="11"/>
      <c r="S6" s="10"/>
      <c r="T6" s="11"/>
      <c r="U6" s="12"/>
      <c r="V6" s="16"/>
      <c r="W6" s="16"/>
      <c r="X6" s="17"/>
      <c r="Y6" s="16"/>
      <c r="Z6" s="15"/>
      <c r="AA6" s="6" t="s">
        <v>6</v>
      </c>
      <c r="AB6" s="18"/>
      <c r="AC6" s="19"/>
      <c r="AD6" s="20"/>
      <c r="AE6" s="19"/>
      <c r="AF6" s="20"/>
      <c r="AG6" s="1"/>
      <c r="AH6" s="2"/>
      <c r="AJ6" s="4"/>
      <c r="AK6" s="2"/>
      <c r="AL6" s="2"/>
      <c r="AM6" s="2"/>
    </row>
    <row r="7" spans="1:39" s="3" customFormat="1" ht="24.95" customHeight="1">
      <c r="A7" s="46" t="s">
        <v>7</v>
      </c>
      <c r="B7" s="47"/>
      <c r="C7" s="47"/>
      <c r="D7" s="47"/>
      <c r="E7" s="14"/>
      <c r="F7" s="15"/>
      <c r="G7" s="6"/>
      <c r="H7" s="15"/>
      <c r="I7" s="11"/>
      <c r="J7" s="10"/>
      <c r="K7" s="11"/>
      <c r="L7" s="10"/>
      <c r="M7" s="10"/>
      <c r="N7" s="10"/>
      <c r="O7" s="10"/>
      <c r="P7" s="10"/>
      <c r="Q7" s="10"/>
      <c r="R7" s="11"/>
      <c r="S7" s="10"/>
      <c r="T7" s="11"/>
      <c r="U7" s="12"/>
      <c r="V7" s="16"/>
      <c r="W7" s="16"/>
      <c r="X7" s="17"/>
      <c r="Y7" s="16"/>
      <c r="Z7" s="15"/>
      <c r="AA7" s="6" t="s">
        <v>8</v>
      </c>
      <c r="AB7" s="18"/>
      <c r="AC7" s="19"/>
      <c r="AD7" s="21"/>
      <c r="AE7" s="19"/>
      <c r="AF7" s="21"/>
      <c r="AG7" s="1"/>
      <c r="AH7" s="2"/>
      <c r="AJ7" s="4"/>
      <c r="AK7" s="2"/>
      <c r="AL7" s="2"/>
      <c r="AM7" s="2"/>
    </row>
    <row r="8" spans="1:39" s="3" customFormat="1" ht="24.95" customHeight="1">
      <c r="A8" s="13" t="s">
        <v>9</v>
      </c>
      <c r="B8" s="6"/>
      <c r="C8" s="7"/>
      <c r="D8" s="7"/>
      <c r="E8" s="14"/>
      <c r="F8" s="15"/>
      <c r="G8" s="6"/>
      <c r="H8" s="15"/>
      <c r="I8" s="6"/>
      <c r="J8" s="9"/>
      <c r="K8" s="15"/>
      <c r="L8" s="9"/>
      <c r="M8" s="6"/>
      <c r="N8" s="9"/>
      <c r="O8" s="56"/>
      <c r="P8" s="56"/>
      <c r="Q8" s="56"/>
      <c r="R8" s="56"/>
      <c r="S8" s="56"/>
      <c r="T8" s="56"/>
      <c r="U8" s="1"/>
      <c r="V8" s="6"/>
      <c r="W8" s="6"/>
      <c r="X8" s="9"/>
      <c r="Y8" s="6"/>
      <c r="Z8" s="15"/>
      <c r="AA8" s="22" t="s">
        <v>10</v>
      </c>
      <c r="AB8" s="22"/>
      <c r="AC8" s="23"/>
      <c r="AD8" s="24"/>
      <c r="AE8" s="23"/>
      <c r="AF8" s="7"/>
      <c r="AG8" s="1"/>
      <c r="AH8" s="2"/>
      <c r="AJ8" s="4"/>
      <c r="AK8" s="2"/>
      <c r="AL8" s="2"/>
      <c r="AM8" s="2"/>
    </row>
    <row r="9" spans="1:39" s="3" customFormat="1" ht="24.95" customHeight="1">
      <c r="A9" s="57"/>
      <c r="B9" s="57"/>
      <c r="C9" s="25"/>
      <c r="D9" s="25"/>
      <c r="E9" s="26"/>
      <c r="F9" s="58" t="s">
        <v>11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 t="s">
        <v>12</v>
      </c>
      <c r="R9" s="58"/>
      <c r="S9" s="58"/>
      <c r="T9" s="58"/>
      <c r="U9" s="58"/>
      <c r="V9" s="58"/>
      <c r="W9" s="58"/>
      <c r="X9" s="58" t="s">
        <v>13</v>
      </c>
      <c r="Y9" s="58"/>
      <c r="Z9" s="58"/>
      <c r="AA9" s="58"/>
      <c r="AB9" s="58"/>
      <c r="AC9" s="58" t="s">
        <v>14</v>
      </c>
      <c r="AD9" s="58"/>
      <c r="AE9" s="58"/>
      <c r="AF9" s="58"/>
      <c r="AG9" s="58"/>
      <c r="AH9" s="58"/>
      <c r="AI9" s="58"/>
      <c r="AJ9" s="59" t="s">
        <v>15</v>
      </c>
      <c r="AK9" s="62" t="s">
        <v>16</v>
      </c>
      <c r="AL9" s="62" t="s">
        <v>17</v>
      </c>
      <c r="AM9" s="65" t="s">
        <v>18</v>
      </c>
    </row>
    <row r="10" spans="1:39" s="3" customFormat="1" ht="11.25" customHeight="1">
      <c r="A10" s="66" t="s">
        <v>19</v>
      </c>
      <c r="B10" s="65" t="s">
        <v>20</v>
      </c>
      <c r="C10" s="67" t="s">
        <v>21</v>
      </c>
      <c r="D10" s="67" t="s">
        <v>22</v>
      </c>
      <c r="E10" s="68" t="s">
        <v>23</v>
      </c>
      <c r="F10" s="71" t="s">
        <v>24</v>
      </c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 t="s">
        <v>25</v>
      </c>
      <c r="R10" s="71"/>
      <c r="S10" s="71"/>
      <c r="T10" s="71"/>
      <c r="U10" s="71"/>
      <c r="V10" s="71"/>
      <c r="W10" s="71"/>
      <c r="X10" s="71" t="s">
        <v>26</v>
      </c>
      <c r="Y10" s="71"/>
      <c r="Z10" s="71"/>
      <c r="AA10" s="71"/>
      <c r="AB10" s="71"/>
      <c r="AC10" s="71" t="s">
        <v>26</v>
      </c>
      <c r="AD10" s="71"/>
      <c r="AE10" s="71"/>
      <c r="AF10" s="71"/>
      <c r="AG10" s="71"/>
      <c r="AH10" s="71"/>
      <c r="AI10" s="71"/>
      <c r="AJ10" s="60"/>
      <c r="AK10" s="63"/>
      <c r="AL10" s="63"/>
      <c r="AM10" s="65"/>
    </row>
    <row r="11" spans="1:39" ht="201.75" customHeight="1">
      <c r="A11" s="66"/>
      <c r="B11" s="65"/>
      <c r="C11" s="67"/>
      <c r="D11" s="67"/>
      <c r="E11" s="69"/>
      <c r="F11" s="27" t="s">
        <v>27</v>
      </c>
      <c r="G11" s="72" t="s">
        <v>28</v>
      </c>
      <c r="H11" s="28" t="s">
        <v>29</v>
      </c>
      <c r="I11" s="72" t="s">
        <v>28</v>
      </c>
      <c r="J11" s="27" t="s">
        <v>30</v>
      </c>
      <c r="K11" s="73" t="s">
        <v>28</v>
      </c>
      <c r="L11" s="29" t="s">
        <v>31</v>
      </c>
      <c r="M11" s="72" t="s">
        <v>28</v>
      </c>
      <c r="N11" s="75" t="s">
        <v>32</v>
      </c>
      <c r="O11" s="77" t="s">
        <v>33</v>
      </c>
      <c r="P11" s="72" t="s">
        <v>28</v>
      </c>
      <c r="Q11" s="27" t="s">
        <v>34</v>
      </c>
      <c r="R11" s="72" t="s">
        <v>28</v>
      </c>
      <c r="S11" s="27" t="s">
        <v>35</v>
      </c>
      <c r="T11" s="72" t="s">
        <v>28</v>
      </c>
      <c r="U11" s="78" t="s">
        <v>32</v>
      </c>
      <c r="V11" s="77" t="s">
        <v>33</v>
      </c>
      <c r="W11" s="72" t="s">
        <v>28</v>
      </c>
      <c r="X11" s="29" t="s">
        <v>36</v>
      </c>
      <c r="Y11" s="72" t="s">
        <v>28</v>
      </c>
      <c r="Z11" s="79" t="s">
        <v>32</v>
      </c>
      <c r="AA11" s="77" t="s">
        <v>33</v>
      </c>
      <c r="AB11" s="72" t="s">
        <v>28</v>
      </c>
      <c r="AC11" s="30" t="s">
        <v>37</v>
      </c>
      <c r="AD11" s="72" t="s">
        <v>28</v>
      </c>
      <c r="AE11" s="30" t="s">
        <v>38</v>
      </c>
      <c r="AF11" s="72" t="s">
        <v>28</v>
      </c>
      <c r="AG11" s="78" t="s">
        <v>32</v>
      </c>
      <c r="AH11" s="77" t="s">
        <v>33</v>
      </c>
      <c r="AI11" s="72" t="s">
        <v>28</v>
      </c>
      <c r="AJ11" s="60"/>
      <c r="AK11" s="63"/>
      <c r="AL11" s="63"/>
      <c r="AM11" s="65"/>
    </row>
    <row r="12" spans="1:39" s="33" customFormat="1" ht="19.5" customHeight="1">
      <c r="A12" s="66"/>
      <c r="B12" s="65"/>
      <c r="C12" s="67"/>
      <c r="D12" s="67"/>
      <c r="E12" s="70"/>
      <c r="F12" s="31" t="s">
        <v>39</v>
      </c>
      <c r="G12" s="72"/>
      <c r="H12" s="31" t="s">
        <v>39</v>
      </c>
      <c r="I12" s="72"/>
      <c r="J12" s="31" t="s">
        <v>39</v>
      </c>
      <c r="K12" s="74"/>
      <c r="L12" s="31" t="s">
        <v>39</v>
      </c>
      <c r="M12" s="72"/>
      <c r="N12" s="76"/>
      <c r="O12" s="77"/>
      <c r="P12" s="72"/>
      <c r="Q12" s="31" t="s">
        <v>40</v>
      </c>
      <c r="R12" s="72"/>
      <c r="S12" s="31" t="s">
        <v>40</v>
      </c>
      <c r="T12" s="72"/>
      <c r="U12" s="78"/>
      <c r="V12" s="77"/>
      <c r="W12" s="72"/>
      <c r="X12" s="31" t="s">
        <v>41</v>
      </c>
      <c r="Y12" s="72"/>
      <c r="Z12" s="79"/>
      <c r="AA12" s="77"/>
      <c r="AB12" s="72"/>
      <c r="AC12" s="32" t="s">
        <v>42</v>
      </c>
      <c r="AD12" s="72"/>
      <c r="AE12" s="32" t="s">
        <v>42</v>
      </c>
      <c r="AF12" s="72"/>
      <c r="AG12" s="78"/>
      <c r="AH12" s="77"/>
      <c r="AI12" s="72"/>
      <c r="AJ12" s="61"/>
      <c r="AK12" s="64"/>
      <c r="AL12" s="64"/>
      <c r="AM12" s="65"/>
    </row>
    <row r="13" spans="1:39">
      <c r="A13" s="34">
        <v>1</v>
      </c>
      <c r="B13" s="35" t="s">
        <v>43</v>
      </c>
      <c r="C13" s="36" t="s">
        <v>44</v>
      </c>
      <c r="D13" s="36" t="s">
        <v>45</v>
      </c>
      <c r="E13" s="37" t="s">
        <v>46</v>
      </c>
      <c r="F13" s="38">
        <f>[1]Psy.Dev.1!H13</f>
        <v>0</v>
      </c>
      <c r="G13" s="39">
        <v>1</v>
      </c>
      <c r="H13" s="38">
        <f>[1]P.physio1!H13</f>
        <v>5</v>
      </c>
      <c r="I13" s="40">
        <v>1</v>
      </c>
      <c r="J13" s="40">
        <f>[1]P.Co1!H13</f>
        <v>10</v>
      </c>
      <c r="K13" s="40">
        <v>1</v>
      </c>
      <c r="L13" s="38">
        <f>[1]Th.P1!H13</f>
        <v>2.5</v>
      </c>
      <c r="M13" s="40">
        <v>1</v>
      </c>
      <c r="N13" s="40">
        <f>(F13*3+H13*2+J13*3+L13*2)/10</f>
        <v>4.5</v>
      </c>
      <c r="O13" s="40">
        <f>(IF(N13&gt;9.99,20,IF(F13&gt;9.99,5,0)+IF(H13&gt;9.99,5,0)+IF(J13&gt;9.99,5,0)+IF(L13&gt;9.99,5,0)))</f>
        <v>5</v>
      </c>
      <c r="P13" s="40">
        <v>1</v>
      </c>
      <c r="Q13" s="38">
        <f xml:space="preserve"> [1]M.T.R1!H13</f>
        <v>10.25</v>
      </c>
      <c r="R13" s="40">
        <v>1</v>
      </c>
      <c r="S13" s="38">
        <f>[1]psym1!H13</f>
        <v>11.5</v>
      </c>
      <c r="T13" s="40">
        <v>1</v>
      </c>
      <c r="U13" s="38">
        <f>(Q13*2+S13*1 )/3</f>
        <v>10.666666666666666</v>
      </c>
      <c r="V13" s="40">
        <f>(IF(U13&gt;9.99,6,IF(Q13&gt;9.99,3,0)+IF(S13&gt;9.99,3,0)))</f>
        <v>6</v>
      </c>
      <c r="W13" s="40">
        <v>1</v>
      </c>
      <c r="X13" s="38">
        <f>[1]M.OP1!H13</f>
        <v>1</v>
      </c>
      <c r="Y13" s="40">
        <v>1</v>
      </c>
      <c r="Z13" s="38">
        <f>X13</f>
        <v>1</v>
      </c>
      <c r="AA13" s="40">
        <f>IF(Z13&gt;9.99,2,0)</f>
        <v>0</v>
      </c>
      <c r="AB13" s="40">
        <v>1</v>
      </c>
      <c r="AC13" s="38">
        <f>[1]T.C.I.D1!H13</f>
        <v>11</v>
      </c>
      <c r="AD13" s="40">
        <v>1</v>
      </c>
      <c r="AE13" s="38">
        <f>[1]L.Etr1!H13</f>
        <v>12</v>
      </c>
      <c r="AF13" s="40">
        <v>1</v>
      </c>
      <c r="AG13" s="38">
        <f>(AC13*1+AE13*1)/2</f>
        <v>11.5</v>
      </c>
      <c r="AH13" s="40">
        <f>(IF(AG13&gt;9.99,2,IF(AC13&gt;9.99,1,0)+IF(AE13&gt;9.99,1,0)))</f>
        <v>2</v>
      </c>
      <c r="AI13" s="40">
        <v>1</v>
      </c>
      <c r="AJ13" s="38">
        <f>(N13*10+U13*3+Z13*1+AG13*2)/16</f>
        <v>6.3125</v>
      </c>
      <c r="AK13" s="40">
        <f>(O13+V13+AA13+AH13)</f>
        <v>13</v>
      </c>
      <c r="AL13" s="40">
        <f>IF(AJ13&gt;9.99,30,AK13)</f>
        <v>13</v>
      </c>
      <c r="AM13" s="41" t="str">
        <f>IF(AJ13&gt;9.99,"Acquis","Non Acquis ")</f>
        <v xml:space="preserve">Non Acquis </v>
      </c>
    </row>
    <row r="14" spans="1:39">
      <c r="A14" s="34">
        <v>2</v>
      </c>
      <c r="B14" s="35" t="s">
        <v>47</v>
      </c>
      <c r="C14" s="36" t="s">
        <v>48</v>
      </c>
      <c r="D14" s="36" t="s">
        <v>49</v>
      </c>
      <c r="E14" s="42" t="s">
        <v>50</v>
      </c>
      <c r="F14" s="38">
        <f>[1]Psy.Dev.1!H14</f>
        <v>10</v>
      </c>
      <c r="G14" s="40">
        <v>1</v>
      </c>
      <c r="H14" s="38">
        <f>[1]P.physio1!H14</f>
        <v>11</v>
      </c>
      <c r="I14" s="40">
        <v>1</v>
      </c>
      <c r="J14" s="40">
        <f>[1]P.Co1!H14</f>
        <v>6.75</v>
      </c>
      <c r="K14" s="40">
        <v>1</v>
      </c>
      <c r="L14" s="38">
        <f>[1]Th.P1!H14</f>
        <v>8</v>
      </c>
      <c r="M14" s="40">
        <v>1</v>
      </c>
      <c r="N14" s="40">
        <f t="shared" ref="N14:N77" si="0">(F14*3+H14*2+J14*3+L14*2)/10</f>
        <v>8.8249999999999993</v>
      </c>
      <c r="O14" s="40">
        <f t="shared" ref="O14:O77" si="1">(IF(N14&gt;9.99,20,IF(F14&gt;9.99,5,0)+IF(H14&gt;9.99,5,0)+IF(J14&gt;9.99,5,0)+IF(L14&gt;9.99,5,0)))</f>
        <v>10</v>
      </c>
      <c r="P14" s="40">
        <v>1</v>
      </c>
      <c r="Q14" s="38">
        <f xml:space="preserve"> [1]M.T.R1!H14</f>
        <v>10.25</v>
      </c>
      <c r="R14" s="40">
        <v>1</v>
      </c>
      <c r="S14" s="38">
        <f>[1]psym1!H14</f>
        <v>10.25</v>
      </c>
      <c r="T14" s="40">
        <v>1</v>
      </c>
      <c r="U14" s="38">
        <f t="shared" ref="U14:U77" si="2">(Q14*2+S14*1 )/3</f>
        <v>10.25</v>
      </c>
      <c r="V14" s="40">
        <f t="shared" ref="V14:V77" si="3">(IF(U14&gt;9.99,6,IF(Q14&gt;9.99,3,0)+IF(S14&gt;9.99,3,0)))</f>
        <v>6</v>
      </c>
      <c r="W14" s="40">
        <v>1</v>
      </c>
      <c r="X14" s="38">
        <f>[1]M.OP1!H14</f>
        <v>16</v>
      </c>
      <c r="Y14" s="40">
        <v>1</v>
      </c>
      <c r="Z14" s="38">
        <f t="shared" ref="Z14:Z15" si="4">X14</f>
        <v>16</v>
      </c>
      <c r="AA14" s="40">
        <f>IF(Z14&gt;9.99,2,0)</f>
        <v>2</v>
      </c>
      <c r="AB14" s="40">
        <v>1</v>
      </c>
      <c r="AC14" s="38">
        <f>[1]T.C.I.D1!H14</f>
        <v>14.75</v>
      </c>
      <c r="AD14" s="40">
        <v>1</v>
      </c>
      <c r="AE14" s="38">
        <f>[1]L.Etr1!H14</f>
        <v>15</v>
      </c>
      <c r="AF14" s="40">
        <v>1</v>
      </c>
      <c r="AG14" s="38">
        <f t="shared" ref="AG14:AG77" si="5">(AC14*1+AE14*1)/2</f>
        <v>14.875</v>
      </c>
      <c r="AH14" s="40">
        <f t="shared" ref="AH14:AH20" si="6">(IF(AG14&gt;9.99,2,IF(AC14&gt;9.99,1,0)+IF(AE14&gt;9.99,1,0)))</f>
        <v>2</v>
      </c>
      <c r="AI14" s="40">
        <v>1</v>
      </c>
      <c r="AJ14" s="38">
        <f t="shared" ref="AJ14:AJ77" si="7">(N14*10+U14*3+Z14*1+AG14*2)/16</f>
        <v>10.296875</v>
      </c>
      <c r="AK14" s="40">
        <f t="shared" ref="AK14:AK77" si="8">(O14+V14+AA14+AH14)</f>
        <v>20</v>
      </c>
      <c r="AL14" s="40">
        <f t="shared" ref="AL14:AL77" si="9">IF(AJ14&gt;9.99,30,AK14)</f>
        <v>30</v>
      </c>
      <c r="AM14" s="41" t="str">
        <f t="shared" ref="AM14:AM77" si="10">IF(AJ14&gt;9.99,"Acquis","Non Acquis ")</f>
        <v>Acquis</v>
      </c>
    </row>
    <row r="15" spans="1:39">
      <c r="A15" s="34">
        <v>3</v>
      </c>
      <c r="B15" s="35" t="s">
        <v>51</v>
      </c>
      <c r="C15" s="36" t="s">
        <v>52</v>
      </c>
      <c r="D15" s="36" t="s">
        <v>53</v>
      </c>
      <c r="E15" s="42" t="s">
        <v>50</v>
      </c>
      <c r="F15" s="38">
        <f>[1]Psy.Dev.1!H15</f>
        <v>10.875</v>
      </c>
      <c r="G15" s="40">
        <v>1</v>
      </c>
      <c r="H15" s="38">
        <f>[1]P.physio1!H15</f>
        <v>10</v>
      </c>
      <c r="I15" s="40">
        <v>1</v>
      </c>
      <c r="J15" s="40">
        <f>[1]P.Co1!H15</f>
        <v>12.25</v>
      </c>
      <c r="K15" s="40">
        <v>1</v>
      </c>
      <c r="L15" s="38">
        <f>[1]Th.P1!H15</f>
        <v>7.25</v>
      </c>
      <c r="M15" s="40">
        <v>1</v>
      </c>
      <c r="N15" s="40">
        <f t="shared" si="0"/>
        <v>10.387499999999999</v>
      </c>
      <c r="O15" s="40">
        <f t="shared" si="1"/>
        <v>20</v>
      </c>
      <c r="P15" s="40">
        <v>1</v>
      </c>
      <c r="Q15" s="38">
        <f xml:space="preserve"> [1]M.T.R1!H15</f>
        <v>10.25</v>
      </c>
      <c r="R15" s="40">
        <v>1</v>
      </c>
      <c r="S15" s="38">
        <f>[1]psym1!H15</f>
        <v>12</v>
      </c>
      <c r="T15" s="40">
        <v>1</v>
      </c>
      <c r="U15" s="38">
        <f t="shared" si="2"/>
        <v>10.833333333333334</v>
      </c>
      <c r="V15" s="40">
        <f t="shared" si="3"/>
        <v>6</v>
      </c>
      <c r="W15" s="40">
        <v>1</v>
      </c>
      <c r="X15" s="38">
        <f>[1]M.OP1!H15</f>
        <v>15</v>
      </c>
      <c r="Y15" s="40">
        <v>1</v>
      </c>
      <c r="Z15" s="38">
        <f t="shared" si="4"/>
        <v>15</v>
      </c>
      <c r="AA15" s="40">
        <f t="shared" ref="AA15:AA78" si="11">IF(Z15&gt;9.99,2,0)</f>
        <v>2</v>
      </c>
      <c r="AB15" s="40">
        <v>1</v>
      </c>
      <c r="AC15" s="38">
        <f>[1]T.C.I.D1!H15</f>
        <v>15</v>
      </c>
      <c r="AD15" s="40">
        <v>1</v>
      </c>
      <c r="AE15" s="38">
        <f>[1]L.Etr1!H15</f>
        <v>11.5</v>
      </c>
      <c r="AF15" s="40">
        <v>1</v>
      </c>
      <c r="AG15" s="38">
        <f t="shared" si="5"/>
        <v>13.25</v>
      </c>
      <c r="AH15" s="40">
        <f t="shared" si="6"/>
        <v>2</v>
      </c>
      <c r="AI15" s="40">
        <v>1</v>
      </c>
      <c r="AJ15" s="38">
        <f t="shared" si="7"/>
        <v>11.1171875</v>
      </c>
      <c r="AK15" s="40">
        <f t="shared" si="8"/>
        <v>30</v>
      </c>
      <c r="AL15" s="40">
        <f t="shared" si="9"/>
        <v>30</v>
      </c>
      <c r="AM15" s="41" t="str">
        <f t="shared" si="10"/>
        <v>Acquis</v>
      </c>
    </row>
    <row r="16" spans="1:39">
      <c r="A16" s="34">
        <v>4</v>
      </c>
      <c r="B16" s="35" t="s">
        <v>54</v>
      </c>
      <c r="C16" s="36" t="s">
        <v>55</v>
      </c>
      <c r="D16" s="36" t="s">
        <v>56</v>
      </c>
      <c r="E16" s="42" t="s">
        <v>50</v>
      </c>
      <c r="F16" s="38">
        <f>[1]Psy.Dev.1!H16</f>
        <v>10</v>
      </c>
      <c r="G16" s="40">
        <v>1</v>
      </c>
      <c r="H16" s="38">
        <f>[1]P.physio1!H16</f>
        <v>12.75</v>
      </c>
      <c r="I16" s="40">
        <v>1</v>
      </c>
      <c r="J16" s="40">
        <f>[1]P.Co1!H16</f>
        <v>12.75</v>
      </c>
      <c r="K16" s="40">
        <v>1</v>
      </c>
      <c r="L16" s="38">
        <f>[1]Th.P1!H16</f>
        <v>5.25</v>
      </c>
      <c r="M16" s="40">
        <v>1</v>
      </c>
      <c r="N16" s="40">
        <f t="shared" si="0"/>
        <v>10.425000000000001</v>
      </c>
      <c r="O16" s="40">
        <f t="shared" si="1"/>
        <v>20</v>
      </c>
      <c r="P16" s="40">
        <v>1</v>
      </c>
      <c r="Q16" s="38">
        <f xml:space="preserve"> [1]M.T.R1!H16</f>
        <v>12</v>
      </c>
      <c r="R16" s="40">
        <v>1</v>
      </c>
      <c r="S16" s="38">
        <f>[1]psym1!H16</f>
        <v>10</v>
      </c>
      <c r="T16" s="40">
        <v>1</v>
      </c>
      <c r="U16" s="38">
        <f t="shared" si="2"/>
        <v>11.333333333333334</v>
      </c>
      <c r="V16" s="40">
        <f t="shared" si="3"/>
        <v>6</v>
      </c>
      <c r="W16" s="40">
        <v>1</v>
      </c>
      <c r="X16" s="38">
        <f>[1]M.OP1!H16</f>
        <v>7.5</v>
      </c>
      <c r="Y16" s="40">
        <v>1</v>
      </c>
      <c r="Z16" s="38">
        <f>X16</f>
        <v>7.5</v>
      </c>
      <c r="AA16" s="40">
        <f t="shared" si="11"/>
        <v>0</v>
      </c>
      <c r="AB16" s="40">
        <v>1</v>
      </c>
      <c r="AC16" s="38">
        <f>[1]T.C.I.D1!H16</f>
        <v>7</v>
      </c>
      <c r="AD16" s="40">
        <v>1</v>
      </c>
      <c r="AE16" s="38">
        <f>[1]L.Etr1!H16</f>
        <v>13.5</v>
      </c>
      <c r="AF16" s="40">
        <v>1</v>
      </c>
      <c r="AG16" s="38">
        <f t="shared" si="5"/>
        <v>10.25</v>
      </c>
      <c r="AH16" s="40">
        <f t="shared" si="6"/>
        <v>2</v>
      </c>
      <c r="AI16" s="40">
        <v>1</v>
      </c>
      <c r="AJ16" s="38">
        <f t="shared" si="7"/>
        <v>10.390625</v>
      </c>
      <c r="AK16" s="40">
        <f t="shared" si="8"/>
        <v>28</v>
      </c>
      <c r="AL16" s="40">
        <f t="shared" si="9"/>
        <v>30</v>
      </c>
      <c r="AM16" s="41" t="str">
        <f t="shared" si="10"/>
        <v>Acquis</v>
      </c>
    </row>
    <row r="17" spans="1:39">
      <c r="A17" s="34">
        <v>5</v>
      </c>
      <c r="B17" s="35" t="s">
        <v>57</v>
      </c>
      <c r="C17" s="36" t="s">
        <v>58</v>
      </c>
      <c r="D17" s="36" t="s">
        <v>59</v>
      </c>
      <c r="E17" s="42" t="s">
        <v>50</v>
      </c>
      <c r="F17" s="38">
        <f>[1]Psy.Dev.1!H17</f>
        <v>10.375</v>
      </c>
      <c r="G17" s="40">
        <v>1</v>
      </c>
      <c r="H17" s="38">
        <f>[1]P.physio1!H17</f>
        <v>12.25</v>
      </c>
      <c r="I17" s="40">
        <v>1</v>
      </c>
      <c r="J17" s="40">
        <f>[1]P.Co1!H17</f>
        <v>11.75</v>
      </c>
      <c r="K17" s="40">
        <v>1</v>
      </c>
      <c r="L17" s="38">
        <f>[1]Th.P1!H17</f>
        <v>12</v>
      </c>
      <c r="M17" s="40">
        <v>1</v>
      </c>
      <c r="N17" s="40">
        <f t="shared" si="0"/>
        <v>11.487500000000001</v>
      </c>
      <c r="O17" s="40">
        <f t="shared" si="1"/>
        <v>20</v>
      </c>
      <c r="P17" s="40">
        <v>1</v>
      </c>
      <c r="Q17" s="38">
        <f xml:space="preserve"> [1]M.T.R1!H17</f>
        <v>11</v>
      </c>
      <c r="R17" s="40">
        <v>1</v>
      </c>
      <c r="S17" s="38">
        <f>[1]psym1!H17</f>
        <v>13.75</v>
      </c>
      <c r="T17" s="40">
        <v>1</v>
      </c>
      <c r="U17" s="38">
        <f t="shared" si="2"/>
        <v>11.916666666666666</v>
      </c>
      <c r="V17" s="40">
        <f t="shared" si="3"/>
        <v>6</v>
      </c>
      <c r="W17" s="40">
        <v>1</v>
      </c>
      <c r="X17" s="38">
        <f>[1]M.OP1!H17</f>
        <v>17.5</v>
      </c>
      <c r="Y17" s="40">
        <v>1</v>
      </c>
      <c r="Z17" s="38">
        <f t="shared" ref="Z17:Z80" si="12">X17</f>
        <v>17.5</v>
      </c>
      <c r="AA17" s="40">
        <f t="shared" si="11"/>
        <v>2</v>
      </c>
      <c r="AB17" s="40">
        <v>1</v>
      </c>
      <c r="AC17" s="38">
        <f>[1]T.C.I.D1!H17</f>
        <v>6.75</v>
      </c>
      <c r="AD17" s="40">
        <v>1</v>
      </c>
      <c r="AE17" s="38">
        <f>[1]L.Etr1!H17</f>
        <v>13.5</v>
      </c>
      <c r="AF17" s="40">
        <v>1</v>
      </c>
      <c r="AG17" s="38">
        <f t="shared" si="5"/>
        <v>10.125</v>
      </c>
      <c r="AH17" s="40">
        <f t="shared" si="6"/>
        <v>2</v>
      </c>
      <c r="AI17" s="40">
        <v>1</v>
      </c>
      <c r="AJ17" s="38">
        <f t="shared" si="7"/>
        <v>11.7734375</v>
      </c>
      <c r="AK17" s="40">
        <f t="shared" si="8"/>
        <v>30</v>
      </c>
      <c r="AL17" s="40">
        <f t="shared" si="9"/>
        <v>30</v>
      </c>
      <c r="AM17" s="41" t="str">
        <f t="shared" si="10"/>
        <v>Acquis</v>
      </c>
    </row>
    <row r="18" spans="1:39">
      <c r="A18" s="34">
        <v>6</v>
      </c>
      <c r="B18" s="35" t="s">
        <v>60</v>
      </c>
      <c r="C18" s="36" t="s">
        <v>61</v>
      </c>
      <c r="D18" s="36" t="s">
        <v>62</v>
      </c>
      <c r="E18" s="42" t="s">
        <v>50</v>
      </c>
      <c r="F18" s="38">
        <f>[1]Psy.Dev.1!H18</f>
        <v>11</v>
      </c>
      <c r="G18" s="40">
        <v>1</v>
      </c>
      <c r="H18" s="38">
        <f>[1]P.physio1!H18</f>
        <v>11</v>
      </c>
      <c r="I18" s="40">
        <v>1</v>
      </c>
      <c r="J18" s="40">
        <f>[1]P.Co1!H18</f>
        <v>14.5</v>
      </c>
      <c r="K18" s="40">
        <v>1</v>
      </c>
      <c r="L18" s="38">
        <f>[1]Th.P1!H18</f>
        <v>7.75</v>
      </c>
      <c r="M18" s="40">
        <v>1</v>
      </c>
      <c r="N18" s="40">
        <f t="shared" si="0"/>
        <v>11.4</v>
      </c>
      <c r="O18" s="40">
        <f t="shared" si="1"/>
        <v>20</v>
      </c>
      <c r="P18" s="40">
        <v>1</v>
      </c>
      <c r="Q18" s="38">
        <f xml:space="preserve"> [1]M.T.R1!H18</f>
        <v>12.25</v>
      </c>
      <c r="R18" s="40">
        <v>1</v>
      </c>
      <c r="S18" s="38">
        <f>[1]psym1!H18</f>
        <v>12</v>
      </c>
      <c r="T18" s="40">
        <v>1</v>
      </c>
      <c r="U18" s="38">
        <f t="shared" si="2"/>
        <v>12.166666666666666</v>
      </c>
      <c r="V18" s="40">
        <f t="shared" si="3"/>
        <v>6</v>
      </c>
      <c r="W18" s="40">
        <v>1</v>
      </c>
      <c r="X18" s="38">
        <f>[1]M.OP1!H18</f>
        <v>15.5</v>
      </c>
      <c r="Y18" s="40">
        <v>1</v>
      </c>
      <c r="Z18" s="38">
        <f t="shared" si="12"/>
        <v>15.5</v>
      </c>
      <c r="AA18" s="40">
        <f t="shared" si="11"/>
        <v>2</v>
      </c>
      <c r="AB18" s="40">
        <v>1</v>
      </c>
      <c r="AC18" s="38">
        <f>[1]T.C.I.D1!H18</f>
        <v>14.5</v>
      </c>
      <c r="AD18" s="40">
        <v>1</v>
      </c>
      <c r="AE18" s="38">
        <f>[1]L.Etr1!H18</f>
        <v>13.5</v>
      </c>
      <c r="AF18" s="40">
        <v>1</v>
      </c>
      <c r="AG18" s="38">
        <f t="shared" si="5"/>
        <v>14</v>
      </c>
      <c r="AH18" s="40">
        <f t="shared" si="6"/>
        <v>2</v>
      </c>
      <c r="AI18" s="40">
        <v>1</v>
      </c>
      <c r="AJ18" s="38">
        <f t="shared" si="7"/>
        <v>12.125</v>
      </c>
      <c r="AK18" s="40">
        <f t="shared" si="8"/>
        <v>30</v>
      </c>
      <c r="AL18" s="40">
        <f t="shared" si="9"/>
        <v>30</v>
      </c>
      <c r="AM18" s="41" t="str">
        <f t="shared" si="10"/>
        <v>Acquis</v>
      </c>
    </row>
    <row r="19" spans="1:39">
      <c r="A19" s="34">
        <v>7</v>
      </c>
      <c r="B19" s="35" t="s">
        <v>63</v>
      </c>
      <c r="C19" s="36" t="s">
        <v>64</v>
      </c>
      <c r="D19" s="36" t="s">
        <v>65</v>
      </c>
      <c r="E19" s="42" t="s">
        <v>50</v>
      </c>
      <c r="F19" s="38">
        <f>[1]Psy.Dev.1!H19</f>
        <v>10.75</v>
      </c>
      <c r="G19" s="40">
        <v>1</v>
      </c>
      <c r="H19" s="38">
        <f>[1]P.physio1!H19</f>
        <v>12</v>
      </c>
      <c r="I19" s="40">
        <v>1</v>
      </c>
      <c r="J19" s="40">
        <f>[1]P.Co1!H19</f>
        <v>13</v>
      </c>
      <c r="K19" s="40">
        <v>1</v>
      </c>
      <c r="L19" s="38">
        <f>[1]Th.P1!H19</f>
        <v>12.5</v>
      </c>
      <c r="M19" s="40">
        <v>1</v>
      </c>
      <c r="N19" s="40">
        <f t="shared" si="0"/>
        <v>12.025</v>
      </c>
      <c r="O19" s="40">
        <f t="shared" si="1"/>
        <v>20</v>
      </c>
      <c r="P19" s="40">
        <v>1</v>
      </c>
      <c r="Q19" s="38">
        <f xml:space="preserve"> [1]M.T.R1!H19</f>
        <v>12</v>
      </c>
      <c r="R19" s="40">
        <v>1</v>
      </c>
      <c r="S19" s="38">
        <f>[1]psym1!H19</f>
        <v>13.25</v>
      </c>
      <c r="T19" s="40">
        <v>1</v>
      </c>
      <c r="U19" s="38">
        <f t="shared" si="2"/>
        <v>12.416666666666666</v>
      </c>
      <c r="V19" s="40">
        <f t="shared" si="3"/>
        <v>6</v>
      </c>
      <c r="W19" s="40">
        <v>1</v>
      </c>
      <c r="X19" s="38">
        <f>[1]M.OP1!H19</f>
        <v>17</v>
      </c>
      <c r="Y19" s="40">
        <v>1</v>
      </c>
      <c r="Z19" s="38">
        <f t="shared" si="12"/>
        <v>17</v>
      </c>
      <c r="AA19" s="40">
        <f t="shared" si="11"/>
        <v>2</v>
      </c>
      <c r="AB19" s="40">
        <v>1</v>
      </c>
      <c r="AC19" s="38">
        <f>[1]T.C.I.D1!H19</f>
        <v>14.5</v>
      </c>
      <c r="AD19" s="40">
        <v>1</v>
      </c>
      <c r="AE19" s="38">
        <f>[1]L.Etr1!H19</f>
        <v>14</v>
      </c>
      <c r="AF19" s="40">
        <v>1</v>
      </c>
      <c r="AG19" s="38">
        <f t="shared" si="5"/>
        <v>14.25</v>
      </c>
      <c r="AH19" s="40">
        <f t="shared" si="6"/>
        <v>2</v>
      </c>
      <c r="AI19" s="40">
        <v>1</v>
      </c>
      <c r="AJ19" s="38">
        <f t="shared" si="7"/>
        <v>12.6875</v>
      </c>
      <c r="AK19" s="40">
        <f t="shared" si="8"/>
        <v>30</v>
      </c>
      <c r="AL19" s="40">
        <f t="shared" si="9"/>
        <v>30</v>
      </c>
      <c r="AM19" s="41" t="str">
        <f t="shared" si="10"/>
        <v>Acquis</v>
      </c>
    </row>
    <row r="20" spans="1:39">
      <c r="A20" s="34">
        <v>8</v>
      </c>
      <c r="B20" s="35" t="s">
        <v>66</v>
      </c>
      <c r="C20" s="36" t="s">
        <v>67</v>
      </c>
      <c r="D20" s="36" t="s">
        <v>68</v>
      </c>
      <c r="E20" s="42" t="s">
        <v>50</v>
      </c>
      <c r="F20" s="38">
        <f>[1]Psy.Dev.1!H20</f>
        <v>12</v>
      </c>
      <c r="G20" s="40">
        <v>1</v>
      </c>
      <c r="H20" s="38">
        <f>[1]P.physio1!H20</f>
        <v>12.25</v>
      </c>
      <c r="I20" s="40">
        <v>1</v>
      </c>
      <c r="J20" s="40">
        <f>[1]P.Co1!H20</f>
        <v>12.25</v>
      </c>
      <c r="K20" s="40">
        <v>1</v>
      </c>
      <c r="L20" s="38">
        <f>[1]Th.P1!H20</f>
        <v>10</v>
      </c>
      <c r="M20" s="40">
        <v>1</v>
      </c>
      <c r="N20" s="40">
        <f t="shared" si="0"/>
        <v>11.725</v>
      </c>
      <c r="O20" s="40">
        <f t="shared" si="1"/>
        <v>20</v>
      </c>
      <c r="P20" s="40">
        <v>1</v>
      </c>
      <c r="Q20" s="38">
        <f xml:space="preserve"> [1]M.T.R1!H20</f>
        <v>11.75</v>
      </c>
      <c r="R20" s="40">
        <v>1</v>
      </c>
      <c r="S20" s="38">
        <f>[1]psym1!H20</f>
        <v>14.5</v>
      </c>
      <c r="T20" s="40">
        <v>1</v>
      </c>
      <c r="U20" s="38">
        <f t="shared" si="2"/>
        <v>12.666666666666666</v>
      </c>
      <c r="V20" s="40">
        <f t="shared" si="3"/>
        <v>6</v>
      </c>
      <c r="W20" s="40">
        <v>1</v>
      </c>
      <c r="X20" s="38">
        <f>[1]M.OP1!H20</f>
        <v>16</v>
      </c>
      <c r="Y20" s="40">
        <v>1</v>
      </c>
      <c r="Z20" s="38">
        <f t="shared" si="12"/>
        <v>16</v>
      </c>
      <c r="AA20" s="40">
        <f t="shared" si="11"/>
        <v>2</v>
      </c>
      <c r="AB20" s="40">
        <v>1</v>
      </c>
      <c r="AC20" s="38">
        <f>[1]T.C.I.D1!H20</f>
        <v>4</v>
      </c>
      <c r="AD20" s="40">
        <v>1</v>
      </c>
      <c r="AE20" s="38">
        <f>[1]L.Etr1!H20</f>
        <v>14</v>
      </c>
      <c r="AF20" s="40">
        <v>1</v>
      </c>
      <c r="AG20" s="38">
        <f t="shared" si="5"/>
        <v>9</v>
      </c>
      <c r="AH20" s="40">
        <f t="shared" si="6"/>
        <v>1</v>
      </c>
      <c r="AI20" s="40">
        <v>1</v>
      </c>
      <c r="AJ20" s="38">
        <f t="shared" si="7"/>
        <v>11.828125</v>
      </c>
      <c r="AK20" s="40">
        <f t="shared" si="8"/>
        <v>29</v>
      </c>
      <c r="AL20" s="40">
        <f t="shared" si="9"/>
        <v>30</v>
      </c>
      <c r="AM20" s="41" t="str">
        <f t="shared" si="10"/>
        <v>Acquis</v>
      </c>
    </row>
    <row r="21" spans="1:39">
      <c r="A21" s="34">
        <v>9</v>
      </c>
      <c r="B21" s="35" t="s">
        <v>69</v>
      </c>
      <c r="C21" s="36" t="s">
        <v>70</v>
      </c>
      <c r="D21" s="36" t="s">
        <v>71</v>
      </c>
      <c r="E21" s="42" t="s">
        <v>50</v>
      </c>
      <c r="F21" s="38">
        <f>[1]Psy.Dev.1!H21</f>
        <v>10</v>
      </c>
      <c r="G21" s="40">
        <v>1</v>
      </c>
      <c r="H21" s="38">
        <f>[1]P.physio1!H21</f>
        <v>10.5</v>
      </c>
      <c r="I21" s="40">
        <v>1</v>
      </c>
      <c r="J21" s="40">
        <f>[1]P.Co1!H21</f>
        <v>13</v>
      </c>
      <c r="K21" s="40">
        <v>1</v>
      </c>
      <c r="L21" s="38">
        <f>[1]Th.P1!H21</f>
        <v>11.25</v>
      </c>
      <c r="M21" s="40">
        <v>1</v>
      </c>
      <c r="N21" s="40">
        <f t="shared" si="0"/>
        <v>11.25</v>
      </c>
      <c r="O21" s="40">
        <f t="shared" si="1"/>
        <v>20</v>
      </c>
      <c r="P21" s="40">
        <v>1</v>
      </c>
      <c r="Q21" s="38">
        <f xml:space="preserve"> [1]M.T.R1!H21</f>
        <v>11</v>
      </c>
      <c r="R21" s="40">
        <v>1</v>
      </c>
      <c r="S21" s="38">
        <f>[1]psym1!H21</f>
        <v>11.75</v>
      </c>
      <c r="T21" s="40">
        <v>1</v>
      </c>
      <c r="U21" s="38">
        <f t="shared" si="2"/>
        <v>11.25</v>
      </c>
      <c r="V21" s="40">
        <f t="shared" si="3"/>
        <v>6</v>
      </c>
      <c r="W21" s="40">
        <v>1</v>
      </c>
      <c r="X21" s="38">
        <f>[1]M.OP1!H21</f>
        <v>15</v>
      </c>
      <c r="Y21" s="40">
        <v>1</v>
      </c>
      <c r="Z21" s="38">
        <f t="shared" si="12"/>
        <v>15</v>
      </c>
      <c r="AA21" s="40">
        <f t="shared" si="11"/>
        <v>2</v>
      </c>
      <c r="AB21" s="40">
        <v>1</v>
      </c>
      <c r="AC21" s="38">
        <f>[1]T.C.I.D1!H21</f>
        <v>3</v>
      </c>
      <c r="AD21" s="40">
        <v>1</v>
      </c>
      <c r="AE21" s="38">
        <f>[1]L.Etr1!H21</f>
        <v>13</v>
      </c>
      <c r="AF21" s="40">
        <v>1</v>
      </c>
      <c r="AG21" s="38">
        <f t="shared" si="5"/>
        <v>8</v>
      </c>
      <c r="AH21" s="40">
        <f>(IF(AG21&gt;9.99,2,IF(AC21&gt;9.99,1,0)+IF(AE21&gt;9.99,1,0)))</f>
        <v>1</v>
      </c>
      <c r="AI21" s="40">
        <v>1</v>
      </c>
      <c r="AJ21" s="38">
        <f t="shared" si="7"/>
        <v>11.078125</v>
      </c>
      <c r="AK21" s="40">
        <f t="shared" si="8"/>
        <v>29</v>
      </c>
      <c r="AL21" s="40">
        <f t="shared" si="9"/>
        <v>30</v>
      </c>
      <c r="AM21" s="41" t="str">
        <f t="shared" si="10"/>
        <v>Acquis</v>
      </c>
    </row>
    <row r="22" spans="1:39">
      <c r="A22" s="34">
        <v>10</v>
      </c>
      <c r="B22" s="35" t="s">
        <v>72</v>
      </c>
      <c r="C22" s="36" t="s">
        <v>70</v>
      </c>
      <c r="D22" s="36" t="s">
        <v>73</v>
      </c>
      <c r="E22" s="42" t="s">
        <v>50</v>
      </c>
      <c r="F22" s="38">
        <f>[1]Psy.Dev.1!H22</f>
        <v>8.75</v>
      </c>
      <c r="G22" s="40">
        <v>1</v>
      </c>
      <c r="H22" s="38">
        <f>[1]P.physio1!H22</f>
        <v>10.75</v>
      </c>
      <c r="I22" s="40">
        <v>1</v>
      </c>
      <c r="J22" s="40">
        <f>[1]P.Co1!H22</f>
        <v>12</v>
      </c>
      <c r="K22" s="40">
        <v>1</v>
      </c>
      <c r="L22" s="38">
        <f>[1]Th.P1!H22</f>
        <v>8</v>
      </c>
      <c r="M22" s="40">
        <v>1</v>
      </c>
      <c r="N22" s="40">
        <f t="shared" si="0"/>
        <v>9.9749999999999996</v>
      </c>
      <c r="O22" s="40">
        <f t="shared" si="1"/>
        <v>10</v>
      </c>
      <c r="P22" s="40">
        <v>1</v>
      </c>
      <c r="Q22" s="38">
        <f xml:space="preserve"> [1]M.T.R1!H22</f>
        <v>7.75</v>
      </c>
      <c r="R22" s="40">
        <v>1</v>
      </c>
      <c r="S22" s="38">
        <f>[1]psym1!H22</f>
        <v>6.75</v>
      </c>
      <c r="T22" s="40">
        <v>1</v>
      </c>
      <c r="U22" s="38">
        <f t="shared" si="2"/>
        <v>7.416666666666667</v>
      </c>
      <c r="V22" s="40">
        <f t="shared" si="3"/>
        <v>0</v>
      </c>
      <c r="W22" s="40">
        <v>1</v>
      </c>
      <c r="X22" s="38">
        <f>[1]M.OP1!H22</f>
        <v>13.5</v>
      </c>
      <c r="Y22" s="40">
        <v>1</v>
      </c>
      <c r="Z22" s="38">
        <f t="shared" si="12"/>
        <v>13.5</v>
      </c>
      <c r="AA22" s="40">
        <f t="shared" si="11"/>
        <v>2</v>
      </c>
      <c r="AB22" s="40">
        <v>1</v>
      </c>
      <c r="AC22" s="38">
        <f>[1]T.C.I.D1!H22</f>
        <v>0</v>
      </c>
      <c r="AD22" s="40">
        <v>1</v>
      </c>
      <c r="AE22" s="38">
        <f>[1]L.Etr1!H22</f>
        <v>13.5</v>
      </c>
      <c r="AF22" s="40">
        <v>1</v>
      </c>
      <c r="AG22" s="38">
        <f t="shared" si="5"/>
        <v>6.75</v>
      </c>
      <c r="AH22" s="40">
        <f>(IF(AG22&gt;9.99,2,IF(AC22&gt;9.99,1,0)+IF(AE22&gt;9.99,1,0)))</f>
        <v>1</v>
      </c>
      <c r="AI22" s="40">
        <v>1</v>
      </c>
      <c r="AJ22" s="38">
        <f t="shared" si="7"/>
        <v>9.3125</v>
      </c>
      <c r="AK22" s="40">
        <f t="shared" si="8"/>
        <v>13</v>
      </c>
      <c r="AL22" s="40">
        <f t="shared" si="9"/>
        <v>13</v>
      </c>
      <c r="AM22" s="41" t="str">
        <f t="shared" si="10"/>
        <v xml:space="preserve">Non Acquis </v>
      </c>
    </row>
    <row r="23" spans="1:39">
      <c r="A23" s="34">
        <v>11</v>
      </c>
      <c r="B23" s="35" t="s">
        <v>74</v>
      </c>
      <c r="C23" s="36" t="s">
        <v>75</v>
      </c>
      <c r="D23" s="36" t="s">
        <v>76</v>
      </c>
      <c r="E23" s="37" t="s">
        <v>46</v>
      </c>
      <c r="F23" s="38">
        <f>[1]Psy.Dev.1!H23</f>
        <v>0</v>
      </c>
      <c r="G23" s="40">
        <v>1</v>
      </c>
      <c r="H23" s="38">
        <f>[1]P.physio1!H23</f>
        <v>11</v>
      </c>
      <c r="I23" s="40">
        <v>1</v>
      </c>
      <c r="J23" s="40">
        <f>[1]P.Co1!H23</f>
        <v>12.25</v>
      </c>
      <c r="K23" s="40">
        <v>1</v>
      </c>
      <c r="L23" s="38">
        <f>[1]Th.P1!H23</f>
        <v>0</v>
      </c>
      <c r="M23" s="40">
        <v>1</v>
      </c>
      <c r="N23" s="40">
        <f t="shared" si="0"/>
        <v>5.875</v>
      </c>
      <c r="O23" s="40">
        <f t="shared" si="1"/>
        <v>10</v>
      </c>
      <c r="P23" s="40">
        <v>1</v>
      </c>
      <c r="Q23" s="38">
        <f xml:space="preserve"> [1]M.T.R1!H23</f>
        <v>0</v>
      </c>
      <c r="R23" s="40">
        <v>1</v>
      </c>
      <c r="S23" s="38">
        <f>[1]psym1!H23</f>
        <v>10</v>
      </c>
      <c r="T23" s="40">
        <v>1</v>
      </c>
      <c r="U23" s="38">
        <f t="shared" si="2"/>
        <v>3.3333333333333335</v>
      </c>
      <c r="V23" s="40">
        <f t="shared" si="3"/>
        <v>3</v>
      </c>
      <c r="W23" s="40">
        <v>1</v>
      </c>
      <c r="X23" s="38">
        <f>[1]M.OP1!H23</f>
        <v>1</v>
      </c>
      <c r="Y23" s="40">
        <v>1</v>
      </c>
      <c r="Z23" s="38">
        <f t="shared" si="12"/>
        <v>1</v>
      </c>
      <c r="AA23" s="40">
        <f t="shared" si="11"/>
        <v>0</v>
      </c>
      <c r="AB23" s="40">
        <v>1</v>
      </c>
      <c r="AC23" s="38">
        <f>[1]T.C.I.D1!H23</f>
        <v>10</v>
      </c>
      <c r="AD23" s="40">
        <v>1</v>
      </c>
      <c r="AE23" s="38">
        <f>[1]L.Etr1!H23</f>
        <v>10</v>
      </c>
      <c r="AF23" s="40">
        <v>1</v>
      </c>
      <c r="AG23" s="38">
        <f t="shared" si="5"/>
        <v>10</v>
      </c>
      <c r="AH23" s="40">
        <f t="shared" ref="AH23:AH86" si="13">(IF(AG23&gt;9.99,2,IF(AC23&gt;9.99,1,0)+IF(AE23&gt;9.99,1,0)))</f>
        <v>2</v>
      </c>
      <c r="AI23" s="40">
        <v>1</v>
      </c>
      <c r="AJ23" s="38">
        <f t="shared" si="7"/>
        <v>5.609375</v>
      </c>
      <c r="AK23" s="40">
        <f t="shared" si="8"/>
        <v>15</v>
      </c>
      <c r="AL23" s="40">
        <f t="shared" si="9"/>
        <v>15</v>
      </c>
      <c r="AM23" s="41" t="str">
        <f t="shared" si="10"/>
        <v xml:space="preserve">Non Acquis </v>
      </c>
    </row>
    <row r="24" spans="1:39">
      <c r="A24" s="34">
        <v>12</v>
      </c>
      <c r="B24" s="35" t="s">
        <v>77</v>
      </c>
      <c r="C24" s="36" t="s">
        <v>78</v>
      </c>
      <c r="D24" s="36" t="s">
        <v>79</v>
      </c>
      <c r="E24" s="42" t="s">
        <v>50</v>
      </c>
      <c r="F24" s="38">
        <f>[1]Psy.Dev.1!H24</f>
        <v>12</v>
      </c>
      <c r="G24" s="40">
        <v>1</v>
      </c>
      <c r="H24" s="38">
        <f>[1]P.physio1!H24</f>
        <v>11</v>
      </c>
      <c r="I24" s="40">
        <v>1</v>
      </c>
      <c r="J24" s="40">
        <f>[1]P.Co1!H24</f>
        <v>13.25</v>
      </c>
      <c r="K24" s="40">
        <v>1</v>
      </c>
      <c r="L24" s="38">
        <f>[1]Th.P1!H24</f>
        <v>10.5</v>
      </c>
      <c r="M24" s="40">
        <v>1</v>
      </c>
      <c r="N24" s="40">
        <f t="shared" si="0"/>
        <v>11.875</v>
      </c>
      <c r="O24" s="40">
        <f t="shared" si="1"/>
        <v>20</v>
      </c>
      <c r="P24" s="40">
        <v>1</v>
      </c>
      <c r="Q24" s="38">
        <f xml:space="preserve"> [1]M.T.R1!H24</f>
        <v>12.5</v>
      </c>
      <c r="R24" s="40">
        <v>1</v>
      </c>
      <c r="S24" s="38">
        <f>[1]psym1!H24</f>
        <v>12</v>
      </c>
      <c r="T24" s="40">
        <v>1</v>
      </c>
      <c r="U24" s="38">
        <f t="shared" si="2"/>
        <v>12.333333333333334</v>
      </c>
      <c r="V24" s="40">
        <f t="shared" si="3"/>
        <v>6</v>
      </c>
      <c r="W24" s="40">
        <v>1</v>
      </c>
      <c r="X24" s="38">
        <f>[1]M.OP1!H24</f>
        <v>17.5</v>
      </c>
      <c r="Y24" s="40">
        <v>1</v>
      </c>
      <c r="Z24" s="38">
        <f t="shared" si="12"/>
        <v>17.5</v>
      </c>
      <c r="AA24" s="40">
        <f t="shared" si="11"/>
        <v>2</v>
      </c>
      <c r="AB24" s="40">
        <v>1</v>
      </c>
      <c r="AC24" s="38">
        <f>[1]T.C.I.D1!H24</f>
        <v>5.75</v>
      </c>
      <c r="AD24" s="40">
        <v>1</v>
      </c>
      <c r="AE24" s="38">
        <f>[1]L.Etr1!H24</f>
        <v>15</v>
      </c>
      <c r="AF24" s="40">
        <v>1</v>
      </c>
      <c r="AG24" s="38">
        <f t="shared" si="5"/>
        <v>10.375</v>
      </c>
      <c r="AH24" s="40">
        <f t="shared" si="13"/>
        <v>2</v>
      </c>
      <c r="AI24" s="40">
        <v>1</v>
      </c>
      <c r="AJ24" s="38">
        <f t="shared" si="7"/>
        <v>12.125</v>
      </c>
      <c r="AK24" s="40">
        <f t="shared" si="8"/>
        <v>30</v>
      </c>
      <c r="AL24" s="40">
        <f t="shared" si="9"/>
        <v>30</v>
      </c>
      <c r="AM24" s="41" t="str">
        <f t="shared" si="10"/>
        <v>Acquis</v>
      </c>
    </row>
    <row r="25" spans="1:39">
      <c r="A25" s="34">
        <v>13</v>
      </c>
      <c r="B25" s="35" t="s">
        <v>80</v>
      </c>
      <c r="C25" s="36" t="s">
        <v>81</v>
      </c>
      <c r="D25" s="36" t="s">
        <v>82</v>
      </c>
      <c r="E25" s="42" t="s">
        <v>50</v>
      </c>
      <c r="F25" s="38">
        <f>[1]Psy.Dev.1!H25</f>
        <v>11.875</v>
      </c>
      <c r="G25" s="40">
        <v>1</v>
      </c>
      <c r="H25" s="38">
        <f>[1]P.physio1!H25</f>
        <v>12.25</v>
      </c>
      <c r="I25" s="40">
        <v>1</v>
      </c>
      <c r="J25" s="40">
        <f>[1]P.Co1!H25</f>
        <v>8.75</v>
      </c>
      <c r="K25" s="40">
        <v>1</v>
      </c>
      <c r="L25" s="38">
        <f>[1]Th.P1!H25</f>
        <v>6.5</v>
      </c>
      <c r="M25" s="40">
        <v>1</v>
      </c>
      <c r="N25" s="40">
        <f t="shared" si="0"/>
        <v>9.9375</v>
      </c>
      <c r="O25" s="40">
        <f t="shared" si="1"/>
        <v>10</v>
      </c>
      <c r="P25" s="40">
        <v>1</v>
      </c>
      <c r="Q25" s="38">
        <f xml:space="preserve"> [1]M.T.R1!H25</f>
        <v>9.75</v>
      </c>
      <c r="R25" s="40">
        <v>1</v>
      </c>
      <c r="S25" s="38">
        <f>[1]psym1!H25</f>
        <v>10</v>
      </c>
      <c r="T25" s="40">
        <v>1</v>
      </c>
      <c r="U25" s="38">
        <f t="shared" si="2"/>
        <v>9.8333333333333339</v>
      </c>
      <c r="V25" s="40">
        <f t="shared" si="3"/>
        <v>3</v>
      </c>
      <c r="W25" s="40">
        <v>1</v>
      </c>
      <c r="X25" s="38">
        <f>[1]M.OP1!H25</f>
        <v>12</v>
      </c>
      <c r="Y25" s="40">
        <v>1</v>
      </c>
      <c r="Z25" s="38">
        <f t="shared" si="12"/>
        <v>12</v>
      </c>
      <c r="AA25" s="40">
        <f t="shared" si="11"/>
        <v>2</v>
      </c>
      <c r="AB25" s="40">
        <v>1</v>
      </c>
      <c r="AC25" s="38">
        <f>[1]T.C.I.D1!H25</f>
        <v>6</v>
      </c>
      <c r="AD25" s="40">
        <v>1</v>
      </c>
      <c r="AE25" s="38">
        <f>[1]L.Etr1!H25</f>
        <v>13.5</v>
      </c>
      <c r="AF25" s="40">
        <v>1</v>
      </c>
      <c r="AG25" s="38">
        <f t="shared" si="5"/>
        <v>9.75</v>
      </c>
      <c r="AH25" s="40">
        <f t="shared" si="13"/>
        <v>1</v>
      </c>
      <c r="AI25" s="40">
        <v>1</v>
      </c>
      <c r="AJ25" s="38">
        <f t="shared" si="7"/>
        <v>10.0234375</v>
      </c>
      <c r="AK25" s="40">
        <f t="shared" si="8"/>
        <v>16</v>
      </c>
      <c r="AL25" s="40">
        <f t="shared" si="9"/>
        <v>30</v>
      </c>
      <c r="AM25" s="41" t="str">
        <f t="shared" si="10"/>
        <v>Acquis</v>
      </c>
    </row>
    <row r="26" spans="1:39">
      <c r="A26" s="34">
        <v>14</v>
      </c>
      <c r="B26" s="35" t="s">
        <v>83</v>
      </c>
      <c r="C26" s="36" t="s">
        <v>84</v>
      </c>
      <c r="D26" s="36" t="s">
        <v>85</v>
      </c>
      <c r="E26" s="37" t="s">
        <v>46</v>
      </c>
      <c r="F26" s="38">
        <f>[1]Psy.Dev.1!H26</f>
        <v>0</v>
      </c>
      <c r="G26" s="40">
        <v>1</v>
      </c>
      <c r="H26" s="38">
        <f>[1]P.physio1!H26</f>
        <v>5</v>
      </c>
      <c r="I26" s="40">
        <v>1</v>
      </c>
      <c r="J26" s="40">
        <f>[1]P.Co1!H26</f>
        <v>0</v>
      </c>
      <c r="K26" s="40">
        <v>1</v>
      </c>
      <c r="L26" s="38">
        <f>[1]Th.P1!H26</f>
        <v>0</v>
      </c>
      <c r="M26" s="40">
        <v>1</v>
      </c>
      <c r="N26" s="40">
        <f t="shared" si="0"/>
        <v>1</v>
      </c>
      <c r="O26" s="40">
        <f t="shared" si="1"/>
        <v>0</v>
      </c>
      <c r="P26" s="40">
        <v>1</v>
      </c>
      <c r="Q26" s="38">
        <f xml:space="preserve"> [1]M.T.R1!H26</f>
        <v>0</v>
      </c>
      <c r="R26" s="40">
        <v>1</v>
      </c>
      <c r="S26" s="38">
        <f>[1]psym1!H26</f>
        <v>0</v>
      </c>
      <c r="T26" s="40">
        <v>1</v>
      </c>
      <c r="U26" s="38">
        <f t="shared" si="2"/>
        <v>0</v>
      </c>
      <c r="V26" s="40">
        <f t="shared" si="3"/>
        <v>0</v>
      </c>
      <c r="W26" s="40">
        <v>1</v>
      </c>
      <c r="X26" s="38">
        <f>[1]M.OP1!H26</f>
        <v>10</v>
      </c>
      <c r="Y26" s="40">
        <v>1</v>
      </c>
      <c r="Z26" s="38">
        <f t="shared" si="12"/>
        <v>10</v>
      </c>
      <c r="AA26" s="40">
        <f t="shared" si="11"/>
        <v>2</v>
      </c>
      <c r="AB26" s="40">
        <v>1</v>
      </c>
      <c r="AC26" s="38">
        <f>[1]T.C.I.D1!H26</f>
        <v>0</v>
      </c>
      <c r="AD26" s="40">
        <v>1</v>
      </c>
      <c r="AE26" s="38">
        <f>[1]L.Etr1!H26</f>
        <v>12</v>
      </c>
      <c r="AF26" s="40">
        <v>1</v>
      </c>
      <c r="AG26" s="38">
        <f t="shared" si="5"/>
        <v>6</v>
      </c>
      <c r="AH26" s="40">
        <f t="shared" si="13"/>
        <v>1</v>
      </c>
      <c r="AI26" s="40">
        <v>1</v>
      </c>
      <c r="AJ26" s="38">
        <f t="shared" si="7"/>
        <v>2</v>
      </c>
      <c r="AK26" s="40">
        <f t="shared" si="8"/>
        <v>3</v>
      </c>
      <c r="AL26" s="40">
        <f t="shared" si="9"/>
        <v>3</v>
      </c>
      <c r="AM26" s="41" t="str">
        <f t="shared" si="10"/>
        <v xml:space="preserve">Non Acquis </v>
      </c>
    </row>
    <row r="27" spans="1:39">
      <c r="A27" s="34">
        <v>15</v>
      </c>
      <c r="B27" s="35" t="s">
        <v>86</v>
      </c>
      <c r="C27" s="36" t="s">
        <v>87</v>
      </c>
      <c r="D27" s="36" t="s">
        <v>88</v>
      </c>
      <c r="E27" s="42" t="s">
        <v>50</v>
      </c>
      <c r="F27" s="38">
        <f>[1]Psy.Dev.1!H27</f>
        <v>12.5</v>
      </c>
      <c r="G27" s="40">
        <v>1</v>
      </c>
      <c r="H27" s="38">
        <f>[1]P.physio1!H27</f>
        <v>11.75</v>
      </c>
      <c r="I27" s="40">
        <v>1</v>
      </c>
      <c r="J27" s="40">
        <f>[1]P.Co1!H27</f>
        <v>16</v>
      </c>
      <c r="K27" s="40">
        <v>1</v>
      </c>
      <c r="L27" s="38">
        <f>[1]Th.P1!H27</f>
        <v>10</v>
      </c>
      <c r="M27" s="40">
        <v>1</v>
      </c>
      <c r="N27" s="40">
        <f t="shared" si="0"/>
        <v>12.9</v>
      </c>
      <c r="O27" s="40">
        <f t="shared" si="1"/>
        <v>20</v>
      </c>
      <c r="P27" s="40">
        <v>1</v>
      </c>
      <c r="Q27" s="38">
        <f xml:space="preserve"> [1]M.T.R1!H27</f>
        <v>13.75</v>
      </c>
      <c r="R27" s="40">
        <v>1</v>
      </c>
      <c r="S27" s="38">
        <f>[1]psym1!H27</f>
        <v>15.5</v>
      </c>
      <c r="T27" s="40">
        <v>1</v>
      </c>
      <c r="U27" s="38">
        <f t="shared" si="2"/>
        <v>14.333333333333334</v>
      </c>
      <c r="V27" s="40">
        <f t="shared" si="3"/>
        <v>6</v>
      </c>
      <c r="W27" s="40">
        <v>1</v>
      </c>
      <c r="X27" s="38">
        <f>[1]M.OP1!H27</f>
        <v>15.5</v>
      </c>
      <c r="Y27" s="40">
        <v>1</v>
      </c>
      <c r="Z27" s="38">
        <f t="shared" si="12"/>
        <v>15.5</v>
      </c>
      <c r="AA27" s="40">
        <f t="shared" si="11"/>
        <v>2</v>
      </c>
      <c r="AB27" s="40">
        <v>1</v>
      </c>
      <c r="AC27" s="38">
        <f>[1]T.C.I.D1!H27</f>
        <v>8.75</v>
      </c>
      <c r="AD27" s="40">
        <v>1</v>
      </c>
      <c r="AE27" s="38">
        <f>[1]L.Etr1!H27</f>
        <v>13</v>
      </c>
      <c r="AF27" s="40">
        <v>1</v>
      </c>
      <c r="AG27" s="38">
        <f t="shared" si="5"/>
        <v>10.875</v>
      </c>
      <c r="AH27" s="40">
        <f t="shared" si="13"/>
        <v>2</v>
      </c>
      <c r="AI27" s="40">
        <v>1</v>
      </c>
      <c r="AJ27" s="38">
        <f t="shared" si="7"/>
        <v>13.078125</v>
      </c>
      <c r="AK27" s="40">
        <f t="shared" si="8"/>
        <v>30</v>
      </c>
      <c r="AL27" s="40">
        <f t="shared" si="9"/>
        <v>30</v>
      </c>
      <c r="AM27" s="41" t="str">
        <f t="shared" si="10"/>
        <v>Acquis</v>
      </c>
    </row>
    <row r="28" spans="1:39">
      <c r="A28" s="34">
        <v>16</v>
      </c>
      <c r="B28" s="35" t="s">
        <v>89</v>
      </c>
      <c r="C28" s="36" t="s">
        <v>90</v>
      </c>
      <c r="D28" s="36" t="s">
        <v>91</v>
      </c>
      <c r="E28" s="42" t="s">
        <v>50</v>
      </c>
      <c r="F28" s="38">
        <f>[1]Psy.Dev.1!H28</f>
        <v>13</v>
      </c>
      <c r="G28" s="40">
        <v>1</v>
      </c>
      <c r="H28" s="38">
        <f>[1]P.physio1!H28</f>
        <v>13</v>
      </c>
      <c r="I28" s="40">
        <v>1</v>
      </c>
      <c r="J28" s="40">
        <f>[1]P.Co1!H28</f>
        <v>15.5</v>
      </c>
      <c r="K28" s="40">
        <v>1</v>
      </c>
      <c r="L28" s="38">
        <f>[1]Th.P1!H28</f>
        <v>9.5</v>
      </c>
      <c r="M28" s="40">
        <v>1</v>
      </c>
      <c r="N28" s="40">
        <f t="shared" si="0"/>
        <v>13.05</v>
      </c>
      <c r="O28" s="40">
        <f t="shared" si="1"/>
        <v>20</v>
      </c>
      <c r="P28" s="40">
        <v>1</v>
      </c>
      <c r="Q28" s="38">
        <f xml:space="preserve"> [1]M.T.R1!H28</f>
        <v>12.75</v>
      </c>
      <c r="R28" s="40">
        <v>1</v>
      </c>
      <c r="S28" s="38">
        <f>[1]psym1!H28</f>
        <v>13.75</v>
      </c>
      <c r="T28" s="40">
        <v>1</v>
      </c>
      <c r="U28" s="38">
        <f t="shared" si="2"/>
        <v>13.083333333333334</v>
      </c>
      <c r="V28" s="40">
        <f t="shared" si="3"/>
        <v>6</v>
      </c>
      <c r="W28" s="40">
        <v>1</v>
      </c>
      <c r="X28" s="38">
        <f>[1]M.OP1!H28</f>
        <v>16</v>
      </c>
      <c r="Y28" s="40">
        <v>1</v>
      </c>
      <c r="Z28" s="38">
        <f t="shared" si="12"/>
        <v>16</v>
      </c>
      <c r="AA28" s="40">
        <f t="shared" si="11"/>
        <v>2</v>
      </c>
      <c r="AB28" s="40">
        <v>1</v>
      </c>
      <c r="AC28" s="38">
        <f>[1]T.C.I.D1!H28</f>
        <v>11.25</v>
      </c>
      <c r="AD28" s="40">
        <v>1</v>
      </c>
      <c r="AE28" s="38">
        <f>[1]L.Etr1!H28</f>
        <v>13.5</v>
      </c>
      <c r="AF28" s="40">
        <v>1</v>
      </c>
      <c r="AG28" s="38">
        <f t="shared" si="5"/>
        <v>12.375</v>
      </c>
      <c r="AH28" s="40">
        <f t="shared" si="13"/>
        <v>2</v>
      </c>
      <c r="AI28" s="40">
        <v>1</v>
      </c>
      <c r="AJ28" s="38">
        <f t="shared" si="7"/>
        <v>13.15625</v>
      </c>
      <c r="AK28" s="40">
        <f t="shared" si="8"/>
        <v>30</v>
      </c>
      <c r="AL28" s="40">
        <f t="shared" si="9"/>
        <v>30</v>
      </c>
      <c r="AM28" s="41" t="str">
        <f t="shared" si="10"/>
        <v>Acquis</v>
      </c>
    </row>
    <row r="29" spans="1:39">
      <c r="A29" s="34">
        <v>17</v>
      </c>
      <c r="B29" s="35" t="s">
        <v>92</v>
      </c>
      <c r="C29" s="36" t="s">
        <v>93</v>
      </c>
      <c r="D29" s="36" t="s">
        <v>76</v>
      </c>
      <c r="E29" s="42" t="s">
        <v>50</v>
      </c>
      <c r="F29" s="38">
        <f>[1]Psy.Dev.1!H29</f>
        <v>11.5</v>
      </c>
      <c r="G29" s="40">
        <v>1</v>
      </c>
      <c r="H29" s="38">
        <f>[1]P.physio1!H29</f>
        <v>11</v>
      </c>
      <c r="I29" s="40">
        <v>1</v>
      </c>
      <c r="J29" s="40">
        <f>[1]P.Co1!H29</f>
        <v>11</v>
      </c>
      <c r="K29" s="40">
        <v>1</v>
      </c>
      <c r="L29" s="38">
        <f>[1]Th.P1!H29</f>
        <v>7.75</v>
      </c>
      <c r="M29" s="40">
        <v>1</v>
      </c>
      <c r="N29" s="40">
        <f t="shared" si="0"/>
        <v>10.5</v>
      </c>
      <c r="O29" s="40">
        <f t="shared" si="1"/>
        <v>20</v>
      </c>
      <c r="P29" s="40">
        <v>1</v>
      </c>
      <c r="Q29" s="38">
        <f xml:space="preserve"> [1]M.T.R1!H29</f>
        <v>10.25</v>
      </c>
      <c r="R29" s="40">
        <v>1</v>
      </c>
      <c r="S29" s="38">
        <f>[1]psym1!H29</f>
        <v>12.75</v>
      </c>
      <c r="T29" s="40">
        <v>1</v>
      </c>
      <c r="U29" s="38">
        <f t="shared" si="2"/>
        <v>11.083333333333334</v>
      </c>
      <c r="V29" s="40">
        <f t="shared" si="3"/>
        <v>6</v>
      </c>
      <c r="W29" s="40">
        <v>1</v>
      </c>
      <c r="X29" s="38">
        <f>[1]M.OP1!H29</f>
        <v>10</v>
      </c>
      <c r="Y29" s="40">
        <v>1</v>
      </c>
      <c r="Z29" s="38">
        <f t="shared" si="12"/>
        <v>10</v>
      </c>
      <c r="AA29" s="40">
        <f t="shared" si="11"/>
        <v>2</v>
      </c>
      <c r="AB29" s="40">
        <v>1</v>
      </c>
      <c r="AC29" s="38">
        <f>[1]T.C.I.D1!H29</f>
        <v>7.25</v>
      </c>
      <c r="AD29" s="40">
        <v>1</v>
      </c>
      <c r="AE29" s="38">
        <f>[1]L.Etr1!H29</f>
        <v>15</v>
      </c>
      <c r="AF29" s="40">
        <v>1</v>
      </c>
      <c r="AG29" s="38">
        <f t="shared" si="5"/>
        <v>11.125</v>
      </c>
      <c r="AH29" s="40">
        <f t="shared" si="13"/>
        <v>2</v>
      </c>
      <c r="AI29" s="40">
        <v>1</v>
      </c>
      <c r="AJ29" s="38">
        <f t="shared" si="7"/>
        <v>10.65625</v>
      </c>
      <c r="AK29" s="40">
        <f t="shared" si="8"/>
        <v>30</v>
      </c>
      <c r="AL29" s="40">
        <f t="shared" si="9"/>
        <v>30</v>
      </c>
      <c r="AM29" s="41" t="str">
        <f t="shared" si="10"/>
        <v>Acquis</v>
      </c>
    </row>
    <row r="30" spans="1:39">
      <c r="A30" s="34">
        <v>18</v>
      </c>
      <c r="B30" s="35" t="s">
        <v>94</v>
      </c>
      <c r="C30" s="36" t="s">
        <v>95</v>
      </c>
      <c r="D30" s="36" t="s">
        <v>96</v>
      </c>
      <c r="E30" s="42" t="s">
        <v>50</v>
      </c>
      <c r="F30" s="38">
        <f>[1]Psy.Dev.1!H30</f>
        <v>11.5</v>
      </c>
      <c r="G30" s="40">
        <v>1</v>
      </c>
      <c r="H30" s="38">
        <f>[1]P.physio1!H30</f>
        <v>11.75</v>
      </c>
      <c r="I30" s="40">
        <v>1</v>
      </c>
      <c r="J30" s="40">
        <f>[1]P.Co1!H30</f>
        <v>14</v>
      </c>
      <c r="K30" s="40">
        <v>1</v>
      </c>
      <c r="L30" s="38">
        <f>[1]Th.P1!H30</f>
        <v>12.25</v>
      </c>
      <c r="M30" s="40">
        <v>1</v>
      </c>
      <c r="N30" s="40">
        <f t="shared" si="0"/>
        <v>12.45</v>
      </c>
      <c r="O30" s="40">
        <f t="shared" si="1"/>
        <v>20</v>
      </c>
      <c r="P30" s="40">
        <v>1</v>
      </c>
      <c r="Q30" s="38">
        <f xml:space="preserve"> [1]M.T.R1!H30</f>
        <v>10.75</v>
      </c>
      <c r="R30" s="40">
        <v>1</v>
      </c>
      <c r="S30" s="38">
        <f>[1]psym1!H30</f>
        <v>12.5</v>
      </c>
      <c r="T30" s="40">
        <v>1</v>
      </c>
      <c r="U30" s="38">
        <f t="shared" si="2"/>
        <v>11.333333333333334</v>
      </c>
      <c r="V30" s="40">
        <f t="shared" si="3"/>
        <v>6</v>
      </c>
      <c r="W30" s="40">
        <v>1</v>
      </c>
      <c r="X30" s="38">
        <f>[1]M.OP1!H30</f>
        <v>14.5</v>
      </c>
      <c r="Y30" s="40">
        <v>1</v>
      </c>
      <c r="Z30" s="38">
        <f t="shared" si="12"/>
        <v>14.5</v>
      </c>
      <c r="AA30" s="40">
        <f t="shared" si="11"/>
        <v>2</v>
      </c>
      <c r="AB30" s="40">
        <v>1</v>
      </c>
      <c r="AC30" s="38">
        <f>[1]T.C.I.D1!H30</f>
        <v>8</v>
      </c>
      <c r="AD30" s="40">
        <v>1</v>
      </c>
      <c r="AE30" s="38">
        <f>[1]L.Etr1!H30</f>
        <v>15</v>
      </c>
      <c r="AF30" s="40">
        <v>1</v>
      </c>
      <c r="AG30" s="38">
        <f t="shared" si="5"/>
        <v>11.5</v>
      </c>
      <c r="AH30" s="40">
        <f t="shared" si="13"/>
        <v>2</v>
      </c>
      <c r="AI30" s="40">
        <v>1</v>
      </c>
      <c r="AJ30" s="38">
        <f t="shared" si="7"/>
        <v>12.25</v>
      </c>
      <c r="AK30" s="40">
        <f t="shared" si="8"/>
        <v>30</v>
      </c>
      <c r="AL30" s="40">
        <f t="shared" si="9"/>
        <v>30</v>
      </c>
      <c r="AM30" s="41" t="str">
        <f t="shared" si="10"/>
        <v>Acquis</v>
      </c>
    </row>
    <row r="31" spans="1:39">
      <c r="A31" s="34">
        <v>19</v>
      </c>
      <c r="B31" s="35" t="s">
        <v>97</v>
      </c>
      <c r="C31" s="36" t="s">
        <v>95</v>
      </c>
      <c r="D31" s="36" t="s">
        <v>98</v>
      </c>
      <c r="E31" s="42" t="s">
        <v>50</v>
      </c>
      <c r="F31" s="38">
        <f>[1]Psy.Dev.1!H31</f>
        <v>10</v>
      </c>
      <c r="G31" s="40">
        <v>1</v>
      </c>
      <c r="H31" s="38">
        <f>[1]P.physio1!H31</f>
        <v>12.25</v>
      </c>
      <c r="I31" s="40">
        <v>1</v>
      </c>
      <c r="J31" s="40">
        <f>[1]P.Co1!H31</f>
        <v>12.5</v>
      </c>
      <c r="K31" s="40">
        <v>1</v>
      </c>
      <c r="L31" s="38">
        <f>[1]Th.P1!H31</f>
        <v>9.5</v>
      </c>
      <c r="M31" s="40">
        <v>1</v>
      </c>
      <c r="N31" s="40">
        <f t="shared" si="0"/>
        <v>11.1</v>
      </c>
      <c r="O31" s="40">
        <f t="shared" si="1"/>
        <v>20</v>
      </c>
      <c r="P31" s="40">
        <v>1</v>
      </c>
      <c r="Q31" s="38">
        <f xml:space="preserve"> [1]M.T.R1!H31</f>
        <v>11</v>
      </c>
      <c r="R31" s="40">
        <v>1</v>
      </c>
      <c r="S31" s="38">
        <f>[1]psym1!H31</f>
        <v>14.75</v>
      </c>
      <c r="T31" s="40">
        <v>1</v>
      </c>
      <c r="U31" s="38">
        <f t="shared" si="2"/>
        <v>12.25</v>
      </c>
      <c r="V31" s="40">
        <f t="shared" si="3"/>
        <v>6</v>
      </c>
      <c r="W31" s="40">
        <v>1</v>
      </c>
      <c r="X31" s="38">
        <f>[1]M.OP1!H31</f>
        <v>12</v>
      </c>
      <c r="Y31" s="40">
        <v>1</v>
      </c>
      <c r="Z31" s="38">
        <f t="shared" si="12"/>
        <v>12</v>
      </c>
      <c r="AA31" s="40">
        <f t="shared" si="11"/>
        <v>2</v>
      </c>
      <c r="AB31" s="40">
        <v>1</v>
      </c>
      <c r="AC31" s="38">
        <f>[1]T.C.I.D1!H31</f>
        <v>8</v>
      </c>
      <c r="AD31" s="40">
        <v>1</v>
      </c>
      <c r="AE31" s="38">
        <f>[1]L.Etr1!H31</f>
        <v>12</v>
      </c>
      <c r="AF31" s="40">
        <v>1</v>
      </c>
      <c r="AG31" s="38">
        <f t="shared" si="5"/>
        <v>10</v>
      </c>
      <c r="AH31" s="40">
        <f t="shared" si="13"/>
        <v>2</v>
      </c>
      <c r="AI31" s="40">
        <v>1</v>
      </c>
      <c r="AJ31" s="38">
        <f t="shared" si="7"/>
        <v>11.234375</v>
      </c>
      <c r="AK31" s="40">
        <f t="shared" si="8"/>
        <v>30</v>
      </c>
      <c r="AL31" s="40">
        <f t="shared" si="9"/>
        <v>30</v>
      </c>
      <c r="AM31" s="41" t="str">
        <f t="shared" si="10"/>
        <v>Acquis</v>
      </c>
    </row>
    <row r="32" spans="1:39">
      <c r="A32" s="34">
        <v>20</v>
      </c>
      <c r="B32" s="35" t="s">
        <v>99</v>
      </c>
      <c r="C32" s="36" t="s">
        <v>100</v>
      </c>
      <c r="D32" s="36" t="s">
        <v>101</v>
      </c>
      <c r="E32" s="42" t="s">
        <v>50</v>
      </c>
      <c r="F32" s="38">
        <f>[1]Psy.Dev.1!H32</f>
        <v>11.875</v>
      </c>
      <c r="G32" s="40">
        <v>1</v>
      </c>
      <c r="H32" s="38">
        <f>[1]P.physio1!H32</f>
        <v>13</v>
      </c>
      <c r="I32" s="40">
        <v>1</v>
      </c>
      <c r="J32" s="40">
        <f>[1]P.Co1!H32</f>
        <v>13</v>
      </c>
      <c r="K32" s="40">
        <v>1</v>
      </c>
      <c r="L32" s="38">
        <f>[1]Th.P1!H32</f>
        <v>10.5</v>
      </c>
      <c r="M32" s="40">
        <v>1</v>
      </c>
      <c r="N32" s="40">
        <f t="shared" si="0"/>
        <v>12.1625</v>
      </c>
      <c r="O32" s="40">
        <f t="shared" si="1"/>
        <v>20</v>
      </c>
      <c r="P32" s="40">
        <v>1</v>
      </c>
      <c r="Q32" s="38">
        <f xml:space="preserve"> [1]M.T.R1!H32</f>
        <v>12</v>
      </c>
      <c r="R32" s="40">
        <v>1</v>
      </c>
      <c r="S32" s="38">
        <f>[1]psym1!H32</f>
        <v>13</v>
      </c>
      <c r="T32" s="40">
        <v>1</v>
      </c>
      <c r="U32" s="38">
        <f t="shared" si="2"/>
        <v>12.333333333333334</v>
      </c>
      <c r="V32" s="40">
        <f t="shared" si="3"/>
        <v>6</v>
      </c>
      <c r="W32" s="40">
        <v>1</v>
      </c>
      <c r="X32" s="38">
        <f>[1]M.OP1!H32</f>
        <v>17</v>
      </c>
      <c r="Y32" s="40">
        <v>1</v>
      </c>
      <c r="Z32" s="38">
        <f t="shared" si="12"/>
        <v>17</v>
      </c>
      <c r="AA32" s="40">
        <f t="shared" si="11"/>
        <v>2</v>
      </c>
      <c r="AB32" s="40">
        <v>1</v>
      </c>
      <c r="AC32" s="38">
        <f>[1]T.C.I.D1!H32</f>
        <v>14.5</v>
      </c>
      <c r="AD32" s="40">
        <v>1</v>
      </c>
      <c r="AE32" s="38">
        <f>[1]L.Etr1!H32</f>
        <v>15</v>
      </c>
      <c r="AF32" s="40">
        <v>1</v>
      </c>
      <c r="AG32" s="38">
        <f t="shared" si="5"/>
        <v>14.75</v>
      </c>
      <c r="AH32" s="40">
        <f t="shared" si="13"/>
        <v>2</v>
      </c>
      <c r="AI32" s="40">
        <v>1</v>
      </c>
      <c r="AJ32" s="38">
        <f t="shared" si="7"/>
        <v>12.8203125</v>
      </c>
      <c r="AK32" s="40">
        <f t="shared" si="8"/>
        <v>30</v>
      </c>
      <c r="AL32" s="40">
        <f t="shared" si="9"/>
        <v>30</v>
      </c>
      <c r="AM32" s="41" t="str">
        <f t="shared" si="10"/>
        <v>Acquis</v>
      </c>
    </row>
    <row r="33" spans="1:39">
      <c r="A33" s="34">
        <v>21</v>
      </c>
      <c r="B33" s="35" t="s">
        <v>102</v>
      </c>
      <c r="C33" s="36" t="s">
        <v>103</v>
      </c>
      <c r="D33" s="36" t="s">
        <v>104</v>
      </c>
      <c r="E33" s="42" t="s">
        <v>50</v>
      </c>
      <c r="F33" s="38">
        <f>[1]Psy.Dev.1!H33</f>
        <v>8.25</v>
      </c>
      <c r="G33" s="40">
        <v>1</v>
      </c>
      <c r="H33" s="38">
        <f>[1]P.physio1!H33</f>
        <v>11.5</v>
      </c>
      <c r="I33" s="40">
        <v>1</v>
      </c>
      <c r="J33" s="40">
        <f>[1]P.Co1!H33</f>
        <v>10.5</v>
      </c>
      <c r="K33" s="40">
        <v>1</v>
      </c>
      <c r="L33" s="38">
        <f>[1]Th.P1!H33</f>
        <v>7.75</v>
      </c>
      <c r="M33" s="40">
        <v>1</v>
      </c>
      <c r="N33" s="40">
        <f t="shared" si="0"/>
        <v>9.4749999999999996</v>
      </c>
      <c r="O33" s="40">
        <f t="shared" si="1"/>
        <v>10</v>
      </c>
      <c r="P33" s="40">
        <v>1</v>
      </c>
      <c r="Q33" s="38">
        <f xml:space="preserve"> [1]M.T.R1!H33</f>
        <v>10</v>
      </c>
      <c r="R33" s="40">
        <v>1</v>
      </c>
      <c r="S33" s="38">
        <f>[1]psym1!H33</f>
        <v>8</v>
      </c>
      <c r="T33" s="40">
        <v>1</v>
      </c>
      <c r="U33" s="38">
        <f t="shared" si="2"/>
        <v>9.3333333333333339</v>
      </c>
      <c r="V33" s="40">
        <f t="shared" si="3"/>
        <v>3</v>
      </c>
      <c r="W33" s="40">
        <v>1</v>
      </c>
      <c r="X33" s="38">
        <f>[1]M.OP1!H33</f>
        <v>10.5</v>
      </c>
      <c r="Y33" s="40">
        <v>1</v>
      </c>
      <c r="Z33" s="38">
        <f t="shared" si="12"/>
        <v>10.5</v>
      </c>
      <c r="AA33" s="40">
        <f t="shared" si="11"/>
        <v>2</v>
      </c>
      <c r="AB33" s="40">
        <v>1</v>
      </c>
      <c r="AC33" s="38">
        <f>[1]T.C.I.D1!H33</f>
        <v>4.5</v>
      </c>
      <c r="AD33" s="40">
        <v>1</v>
      </c>
      <c r="AE33" s="38">
        <f>[1]L.Etr1!H33</f>
        <v>12</v>
      </c>
      <c r="AF33" s="40">
        <v>1</v>
      </c>
      <c r="AG33" s="38">
        <f t="shared" si="5"/>
        <v>8.25</v>
      </c>
      <c r="AH33" s="40">
        <f t="shared" si="13"/>
        <v>1</v>
      </c>
      <c r="AI33" s="40">
        <v>1</v>
      </c>
      <c r="AJ33" s="38">
        <f t="shared" si="7"/>
        <v>9.359375</v>
      </c>
      <c r="AK33" s="40">
        <f t="shared" si="8"/>
        <v>16</v>
      </c>
      <c r="AL33" s="40">
        <f t="shared" si="9"/>
        <v>16</v>
      </c>
      <c r="AM33" s="41" t="str">
        <f t="shared" si="10"/>
        <v xml:space="preserve">Non Acquis </v>
      </c>
    </row>
    <row r="34" spans="1:39">
      <c r="A34" s="34">
        <v>22</v>
      </c>
      <c r="B34" s="35" t="s">
        <v>105</v>
      </c>
      <c r="C34" s="36" t="s">
        <v>106</v>
      </c>
      <c r="D34" s="36" t="s">
        <v>107</v>
      </c>
      <c r="E34" s="42" t="s">
        <v>50</v>
      </c>
      <c r="F34" s="38">
        <f>[1]Psy.Dev.1!H34</f>
        <v>11</v>
      </c>
      <c r="G34" s="40">
        <v>1</v>
      </c>
      <c r="H34" s="38">
        <f>[1]P.physio1!H34</f>
        <v>11.75</v>
      </c>
      <c r="I34" s="40">
        <v>1</v>
      </c>
      <c r="J34" s="40">
        <f>[1]P.Co1!H34</f>
        <v>11.75</v>
      </c>
      <c r="K34" s="40">
        <v>1</v>
      </c>
      <c r="L34" s="38">
        <f>[1]Th.P1!H34</f>
        <v>10.75</v>
      </c>
      <c r="M34" s="40">
        <v>1</v>
      </c>
      <c r="N34" s="40">
        <f t="shared" si="0"/>
        <v>11.324999999999999</v>
      </c>
      <c r="O34" s="40">
        <f t="shared" si="1"/>
        <v>20</v>
      </c>
      <c r="P34" s="40">
        <v>1</v>
      </c>
      <c r="Q34" s="38">
        <f xml:space="preserve"> [1]M.T.R1!H34</f>
        <v>13.5</v>
      </c>
      <c r="R34" s="40">
        <v>1</v>
      </c>
      <c r="S34" s="38">
        <f>[1]psym1!H34</f>
        <v>14.5</v>
      </c>
      <c r="T34" s="40">
        <v>1</v>
      </c>
      <c r="U34" s="38">
        <f t="shared" si="2"/>
        <v>13.833333333333334</v>
      </c>
      <c r="V34" s="40">
        <f t="shared" si="3"/>
        <v>6</v>
      </c>
      <c r="W34" s="40">
        <v>1</v>
      </c>
      <c r="X34" s="38">
        <f>[1]M.OP1!H34</f>
        <v>10.5</v>
      </c>
      <c r="Y34" s="40">
        <v>1</v>
      </c>
      <c r="Z34" s="38">
        <f t="shared" si="12"/>
        <v>10.5</v>
      </c>
      <c r="AA34" s="40">
        <f t="shared" si="11"/>
        <v>2</v>
      </c>
      <c r="AB34" s="40">
        <v>1</v>
      </c>
      <c r="AC34" s="38">
        <f>[1]T.C.I.D1!H34</f>
        <v>8</v>
      </c>
      <c r="AD34" s="40">
        <v>1</v>
      </c>
      <c r="AE34" s="38">
        <f>[1]L.Etr1!H34</f>
        <v>14.5</v>
      </c>
      <c r="AF34" s="40">
        <v>1</v>
      </c>
      <c r="AG34" s="38">
        <f t="shared" si="5"/>
        <v>11.25</v>
      </c>
      <c r="AH34" s="40">
        <f t="shared" si="13"/>
        <v>2</v>
      </c>
      <c r="AI34" s="40">
        <v>1</v>
      </c>
      <c r="AJ34" s="38">
        <f t="shared" si="7"/>
        <v>11.734375</v>
      </c>
      <c r="AK34" s="40">
        <f t="shared" si="8"/>
        <v>30</v>
      </c>
      <c r="AL34" s="40">
        <f t="shared" si="9"/>
        <v>30</v>
      </c>
      <c r="AM34" s="41" t="str">
        <f t="shared" si="10"/>
        <v>Acquis</v>
      </c>
    </row>
    <row r="35" spans="1:39">
      <c r="A35" s="34">
        <v>23</v>
      </c>
      <c r="B35" s="35" t="s">
        <v>108</v>
      </c>
      <c r="C35" s="36" t="s">
        <v>109</v>
      </c>
      <c r="D35" s="36" t="s">
        <v>110</v>
      </c>
      <c r="E35" s="42" t="s">
        <v>50</v>
      </c>
      <c r="F35" s="38">
        <f>[1]Psy.Dev.1!H35</f>
        <v>11.375</v>
      </c>
      <c r="G35" s="40">
        <v>1</v>
      </c>
      <c r="H35" s="38">
        <f>[1]P.physio1!H35</f>
        <v>13.25</v>
      </c>
      <c r="I35" s="40">
        <v>1</v>
      </c>
      <c r="J35" s="40">
        <f>[1]P.Co1!H35</f>
        <v>14</v>
      </c>
      <c r="K35" s="40">
        <v>1</v>
      </c>
      <c r="L35" s="38">
        <f>[1]Th.P1!H35</f>
        <v>8</v>
      </c>
      <c r="M35" s="40">
        <v>1</v>
      </c>
      <c r="N35" s="40">
        <f t="shared" si="0"/>
        <v>11.862500000000001</v>
      </c>
      <c r="O35" s="40">
        <f t="shared" si="1"/>
        <v>20</v>
      </c>
      <c r="P35" s="40">
        <v>1</v>
      </c>
      <c r="Q35" s="38">
        <f xml:space="preserve"> [1]M.T.R1!H35</f>
        <v>11.5</v>
      </c>
      <c r="R35" s="40">
        <v>1</v>
      </c>
      <c r="S35" s="38">
        <f>[1]psym1!H35</f>
        <v>15.25</v>
      </c>
      <c r="T35" s="40">
        <v>1</v>
      </c>
      <c r="U35" s="38">
        <f t="shared" si="2"/>
        <v>12.75</v>
      </c>
      <c r="V35" s="40">
        <f t="shared" si="3"/>
        <v>6</v>
      </c>
      <c r="W35" s="40">
        <v>1</v>
      </c>
      <c r="X35" s="38">
        <f>[1]M.OP1!H35</f>
        <v>14.5</v>
      </c>
      <c r="Y35" s="40">
        <v>1</v>
      </c>
      <c r="Z35" s="38">
        <f t="shared" si="12"/>
        <v>14.5</v>
      </c>
      <c r="AA35" s="40">
        <f t="shared" si="11"/>
        <v>2</v>
      </c>
      <c r="AB35" s="40">
        <v>1</v>
      </c>
      <c r="AC35" s="38">
        <f>[1]T.C.I.D1!H35</f>
        <v>7.5</v>
      </c>
      <c r="AD35" s="40">
        <v>1</v>
      </c>
      <c r="AE35" s="38">
        <f>[1]L.Etr1!H35</f>
        <v>14</v>
      </c>
      <c r="AF35" s="40">
        <v>1</v>
      </c>
      <c r="AG35" s="38">
        <f t="shared" si="5"/>
        <v>10.75</v>
      </c>
      <c r="AH35" s="40">
        <f t="shared" si="13"/>
        <v>2</v>
      </c>
      <c r="AI35" s="40">
        <v>1</v>
      </c>
      <c r="AJ35" s="38">
        <f t="shared" si="7"/>
        <v>12.0546875</v>
      </c>
      <c r="AK35" s="40">
        <f t="shared" si="8"/>
        <v>30</v>
      </c>
      <c r="AL35" s="40">
        <f t="shared" si="9"/>
        <v>30</v>
      </c>
      <c r="AM35" s="41" t="str">
        <f t="shared" si="10"/>
        <v>Acquis</v>
      </c>
    </row>
    <row r="36" spans="1:39">
      <c r="A36" s="34">
        <v>24</v>
      </c>
      <c r="B36" s="35" t="s">
        <v>111</v>
      </c>
      <c r="C36" s="36" t="s">
        <v>112</v>
      </c>
      <c r="D36" s="36" t="s">
        <v>113</v>
      </c>
      <c r="E36" s="42" t="s">
        <v>50</v>
      </c>
      <c r="F36" s="38">
        <f>[1]Psy.Dev.1!H36</f>
        <v>10</v>
      </c>
      <c r="G36" s="40">
        <v>1</v>
      </c>
      <c r="H36" s="38">
        <f>[1]P.physio1!H36</f>
        <v>9.75</v>
      </c>
      <c r="I36" s="40">
        <v>1</v>
      </c>
      <c r="J36" s="40">
        <f>[1]P.Co1!H36</f>
        <v>11.5</v>
      </c>
      <c r="K36" s="40">
        <v>1</v>
      </c>
      <c r="L36" s="38">
        <f>[1]Th.P1!H36</f>
        <v>6.75</v>
      </c>
      <c r="M36" s="40">
        <v>1</v>
      </c>
      <c r="N36" s="40">
        <f t="shared" si="0"/>
        <v>9.75</v>
      </c>
      <c r="O36" s="40">
        <f t="shared" si="1"/>
        <v>10</v>
      </c>
      <c r="P36" s="40">
        <v>1</v>
      </c>
      <c r="Q36" s="38">
        <f xml:space="preserve"> [1]M.T.R1!H36</f>
        <v>12.5</v>
      </c>
      <c r="R36" s="40">
        <v>1</v>
      </c>
      <c r="S36" s="38">
        <f>[1]psym1!H36</f>
        <v>5.25</v>
      </c>
      <c r="T36" s="40">
        <v>1</v>
      </c>
      <c r="U36" s="38">
        <f t="shared" si="2"/>
        <v>10.083333333333334</v>
      </c>
      <c r="V36" s="40">
        <f t="shared" si="3"/>
        <v>6</v>
      </c>
      <c r="W36" s="40">
        <v>1</v>
      </c>
      <c r="X36" s="38">
        <f>[1]M.OP1!H36</f>
        <v>2</v>
      </c>
      <c r="Y36" s="40">
        <v>1</v>
      </c>
      <c r="Z36" s="38">
        <f t="shared" si="12"/>
        <v>2</v>
      </c>
      <c r="AA36" s="40">
        <f t="shared" si="11"/>
        <v>0</v>
      </c>
      <c r="AB36" s="40">
        <v>1</v>
      </c>
      <c r="AC36" s="38">
        <f>[1]T.C.I.D1!H36</f>
        <v>10.5</v>
      </c>
      <c r="AD36" s="40">
        <v>1</v>
      </c>
      <c r="AE36" s="38">
        <f>[1]L.Etr1!H36</f>
        <v>14</v>
      </c>
      <c r="AF36" s="40">
        <v>1</v>
      </c>
      <c r="AG36" s="38">
        <f t="shared" si="5"/>
        <v>12.25</v>
      </c>
      <c r="AH36" s="40">
        <f t="shared" si="13"/>
        <v>2</v>
      </c>
      <c r="AI36" s="40">
        <v>1</v>
      </c>
      <c r="AJ36" s="38">
        <f t="shared" si="7"/>
        <v>9.640625</v>
      </c>
      <c r="AK36" s="40">
        <f t="shared" si="8"/>
        <v>18</v>
      </c>
      <c r="AL36" s="40">
        <f t="shared" si="9"/>
        <v>18</v>
      </c>
      <c r="AM36" s="41" t="str">
        <f t="shared" si="10"/>
        <v xml:space="preserve">Non Acquis </v>
      </c>
    </row>
    <row r="37" spans="1:39">
      <c r="A37" s="34">
        <v>25</v>
      </c>
      <c r="B37" s="35" t="s">
        <v>114</v>
      </c>
      <c r="C37" s="36" t="s">
        <v>115</v>
      </c>
      <c r="D37" s="36" t="s">
        <v>116</v>
      </c>
      <c r="E37" s="42" t="s">
        <v>50</v>
      </c>
      <c r="F37" s="38">
        <f>[1]Psy.Dev.1!H37</f>
        <v>12.25</v>
      </c>
      <c r="G37" s="40">
        <v>1</v>
      </c>
      <c r="H37" s="38">
        <f>[1]P.physio1!H37</f>
        <v>11.5</v>
      </c>
      <c r="I37" s="40">
        <v>1</v>
      </c>
      <c r="J37" s="40">
        <f>[1]P.Co1!H37</f>
        <v>13.5</v>
      </c>
      <c r="K37" s="40">
        <v>1</v>
      </c>
      <c r="L37" s="38">
        <f>[1]Th.P1!H37</f>
        <v>10.5</v>
      </c>
      <c r="M37" s="40">
        <v>1</v>
      </c>
      <c r="N37" s="40">
        <f t="shared" si="0"/>
        <v>12.125</v>
      </c>
      <c r="O37" s="40">
        <f t="shared" si="1"/>
        <v>20</v>
      </c>
      <c r="P37" s="40">
        <v>1</v>
      </c>
      <c r="Q37" s="38">
        <f xml:space="preserve"> [1]M.T.R1!H37</f>
        <v>12.5</v>
      </c>
      <c r="R37" s="40">
        <v>1</v>
      </c>
      <c r="S37" s="38">
        <f>[1]psym1!H37</f>
        <v>13</v>
      </c>
      <c r="T37" s="40">
        <v>1</v>
      </c>
      <c r="U37" s="38">
        <f t="shared" si="2"/>
        <v>12.666666666666666</v>
      </c>
      <c r="V37" s="40">
        <f t="shared" si="3"/>
        <v>6</v>
      </c>
      <c r="W37" s="40">
        <v>1</v>
      </c>
      <c r="X37" s="38">
        <f>[1]M.OP1!H37</f>
        <v>16.5</v>
      </c>
      <c r="Y37" s="40">
        <v>1</v>
      </c>
      <c r="Z37" s="38">
        <f t="shared" si="12"/>
        <v>16.5</v>
      </c>
      <c r="AA37" s="40">
        <f t="shared" si="11"/>
        <v>2</v>
      </c>
      <c r="AB37" s="40">
        <v>1</v>
      </c>
      <c r="AC37" s="38">
        <f>[1]T.C.I.D1!H37</f>
        <v>18</v>
      </c>
      <c r="AD37" s="40">
        <v>1</v>
      </c>
      <c r="AE37" s="38">
        <f>[1]L.Etr1!H37</f>
        <v>15.5</v>
      </c>
      <c r="AF37" s="40">
        <v>1</v>
      </c>
      <c r="AG37" s="38">
        <f t="shared" si="5"/>
        <v>16.75</v>
      </c>
      <c r="AH37" s="40">
        <f t="shared" si="13"/>
        <v>2</v>
      </c>
      <c r="AI37" s="40">
        <v>1</v>
      </c>
      <c r="AJ37" s="38">
        <f t="shared" si="7"/>
        <v>13.078125</v>
      </c>
      <c r="AK37" s="40">
        <f t="shared" si="8"/>
        <v>30</v>
      </c>
      <c r="AL37" s="40">
        <f t="shared" si="9"/>
        <v>30</v>
      </c>
      <c r="AM37" s="41" t="str">
        <f t="shared" si="10"/>
        <v>Acquis</v>
      </c>
    </row>
    <row r="38" spans="1:39">
      <c r="A38" s="34">
        <v>26</v>
      </c>
      <c r="B38" s="35" t="s">
        <v>117</v>
      </c>
      <c r="C38" s="36" t="s">
        <v>118</v>
      </c>
      <c r="D38" s="36" t="s">
        <v>119</v>
      </c>
      <c r="E38" s="42" t="s">
        <v>50</v>
      </c>
      <c r="F38" s="38">
        <f>[1]Psy.Dev.1!H38</f>
        <v>12.75</v>
      </c>
      <c r="G38" s="40">
        <v>1</v>
      </c>
      <c r="H38" s="38">
        <f>[1]P.physio1!H38</f>
        <v>10.5</v>
      </c>
      <c r="I38" s="40">
        <v>1</v>
      </c>
      <c r="J38" s="40">
        <f>[1]P.Co1!H38</f>
        <v>13.25</v>
      </c>
      <c r="K38" s="40">
        <v>1</v>
      </c>
      <c r="L38" s="38">
        <f>[1]Th.P1!H38</f>
        <v>11.75</v>
      </c>
      <c r="M38" s="40">
        <v>1</v>
      </c>
      <c r="N38" s="40">
        <f t="shared" si="0"/>
        <v>12.25</v>
      </c>
      <c r="O38" s="40">
        <f t="shared" si="1"/>
        <v>20</v>
      </c>
      <c r="P38" s="40">
        <v>1</v>
      </c>
      <c r="Q38" s="38">
        <f xml:space="preserve"> [1]M.T.R1!H38</f>
        <v>11.25</v>
      </c>
      <c r="R38" s="40">
        <v>1</v>
      </c>
      <c r="S38" s="38">
        <f>[1]psym1!H38</f>
        <v>12.5</v>
      </c>
      <c r="T38" s="40">
        <v>1</v>
      </c>
      <c r="U38" s="38">
        <f t="shared" si="2"/>
        <v>11.666666666666666</v>
      </c>
      <c r="V38" s="40">
        <f t="shared" si="3"/>
        <v>6</v>
      </c>
      <c r="W38" s="40">
        <v>1</v>
      </c>
      <c r="X38" s="38">
        <f>[1]M.OP1!H38</f>
        <v>17</v>
      </c>
      <c r="Y38" s="40">
        <v>1</v>
      </c>
      <c r="Z38" s="38">
        <f t="shared" si="12"/>
        <v>17</v>
      </c>
      <c r="AA38" s="40">
        <f t="shared" si="11"/>
        <v>2</v>
      </c>
      <c r="AB38" s="40">
        <v>1</v>
      </c>
      <c r="AC38" s="38">
        <f>[1]T.C.I.D1!H38</f>
        <v>14.5</v>
      </c>
      <c r="AD38" s="40">
        <v>1</v>
      </c>
      <c r="AE38" s="38">
        <f>[1]L.Etr1!H38</f>
        <v>14</v>
      </c>
      <c r="AF38" s="40">
        <v>1</v>
      </c>
      <c r="AG38" s="38">
        <f t="shared" si="5"/>
        <v>14.25</v>
      </c>
      <c r="AH38" s="40">
        <f t="shared" si="13"/>
        <v>2</v>
      </c>
      <c r="AI38" s="40">
        <v>1</v>
      </c>
      <c r="AJ38" s="38">
        <f t="shared" si="7"/>
        <v>12.6875</v>
      </c>
      <c r="AK38" s="40">
        <f t="shared" si="8"/>
        <v>30</v>
      </c>
      <c r="AL38" s="40">
        <f t="shared" si="9"/>
        <v>30</v>
      </c>
      <c r="AM38" s="41" t="str">
        <f t="shared" si="10"/>
        <v>Acquis</v>
      </c>
    </row>
    <row r="39" spans="1:39">
      <c r="A39" s="34">
        <v>27</v>
      </c>
      <c r="B39" s="35" t="s">
        <v>120</v>
      </c>
      <c r="C39" s="36" t="s">
        <v>118</v>
      </c>
      <c r="D39" s="36" t="s">
        <v>121</v>
      </c>
      <c r="E39" s="42" t="s">
        <v>50</v>
      </c>
      <c r="F39" s="38">
        <f>[1]Psy.Dev.1!H39</f>
        <v>0</v>
      </c>
      <c r="G39" s="40">
        <v>1</v>
      </c>
      <c r="H39" s="38">
        <f>[1]P.physio1!H39</f>
        <v>0</v>
      </c>
      <c r="I39" s="40">
        <v>1</v>
      </c>
      <c r="J39" s="40">
        <f>[1]P.Co1!H39</f>
        <v>0</v>
      </c>
      <c r="K39" s="40">
        <v>1</v>
      </c>
      <c r="L39" s="38">
        <f>[1]Th.P1!H39</f>
        <v>0</v>
      </c>
      <c r="M39" s="40">
        <v>1</v>
      </c>
      <c r="N39" s="40">
        <f t="shared" si="0"/>
        <v>0</v>
      </c>
      <c r="O39" s="40">
        <f t="shared" si="1"/>
        <v>0</v>
      </c>
      <c r="P39" s="40">
        <v>1</v>
      </c>
      <c r="Q39" s="38">
        <f xml:space="preserve"> [1]M.T.R1!H39</f>
        <v>0</v>
      </c>
      <c r="R39" s="40">
        <v>1</v>
      </c>
      <c r="S39" s="38">
        <f>[1]psym1!H39</f>
        <v>0</v>
      </c>
      <c r="T39" s="40">
        <v>1</v>
      </c>
      <c r="U39" s="38">
        <f t="shared" si="2"/>
        <v>0</v>
      </c>
      <c r="V39" s="40">
        <f t="shared" si="3"/>
        <v>0</v>
      </c>
      <c r="W39" s="40">
        <v>1</v>
      </c>
      <c r="X39" s="38">
        <f>[1]M.OP1!H39</f>
        <v>0</v>
      </c>
      <c r="Y39" s="40">
        <v>1</v>
      </c>
      <c r="Z39" s="38">
        <f t="shared" si="12"/>
        <v>0</v>
      </c>
      <c r="AA39" s="40">
        <f t="shared" si="11"/>
        <v>0</v>
      </c>
      <c r="AB39" s="40">
        <v>1</v>
      </c>
      <c r="AC39" s="38">
        <f>[1]T.C.I.D1!H39</f>
        <v>0</v>
      </c>
      <c r="AD39" s="40">
        <v>1</v>
      </c>
      <c r="AE39" s="38">
        <f>[1]L.Etr1!H39</f>
        <v>5</v>
      </c>
      <c r="AF39" s="40">
        <v>1</v>
      </c>
      <c r="AG39" s="38">
        <f t="shared" si="5"/>
        <v>2.5</v>
      </c>
      <c r="AH39" s="40">
        <f t="shared" si="13"/>
        <v>0</v>
      </c>
      <c r="AI39" s="40">
        <v>1</v>
      </c>
      <c r="AJ39" s="38">
        <f t="shared" si="7"/>
        <v>0.3125</v>
      </c>
      <c r="AK39" s="40">
        <f t="shared" si="8"/>
        <v>0</v>
      </c>
      <c r="AL39" s="40">
        <f t="shared" si="9"/>
        <v>0</v>
      </c>
      <c r="AM39" s="41" t="str">
        <f t="shared" si="10"/>
        <v xml:space="preserve">Non Acquis </v>
      </c>
    </row>
    <row r="40" spans="1:39">
      <c r="A40" s="34">
        <v>28</v>
      </c>
      <c r="B40" s="35" t="s">
        <v>122</v>
      </c>
      <c r="C40" s="36" t="s">
        <v>123</v>
      </c>
      <c r="D40" s="36" t="s">
        <v>124</v>
      </c>
      <c r="E40" s="42" t="s">
        <v>50</v>
      </c>
      <c r="F40" s="38">
        <f>[1]Psy.Dev.1!H40</f>
        <v>14</v>
      </c>
      <c r="G40" s="40">
        <v>1</v>
      </c>
      <c r="H40" s="38">
        <f>[1]P.physio1!H40</f>
        <v>14</v>
      </c>
      <c r="I40" s="40">
        <v>1</v>
      </c>
      <c r="J40" s="40">
        <f>[1]P.Co1!H40</f>
        <v>17</v>
      </c>
      <c r="K40" s="40">
        <v>1</v>
      </c>
      <c r="L40" s="38">
        <f>[1]Th.P1!H40</f>
        <v>13</v>
      </c>
      <c r="M40" s="40">
        <v>1</v>
      </c>
      <c r="N40" s="40">
        <f t="shared" si="0"/>
        <v>14.7</v>
      </c>
      <c r="O40" s="40">
        <f t="shared" si="1"/>
        <v>20</v>
      </c>
      <c r="P40" s="40">
        <v>1</v>
      </c>
      <c r="Q40" s="38">
        <f xml:space="preserve"> [1]M.T.R1!H40</f>
        <v>15.25</v>
      </c>
      <c r="R40" s="40">
        <v>1</v>
      </c>
      <c r="S40" s="38">
        <f>[1]psym1!H40</f>
        <v>16</v>
      </c>
      <c r="T40" s="40">
        <v>1</v>
      </c>
      <c r="U40" s="38">
        <f t="shared" si="2"/>
        <v>15.5</v>
      </c>
      <c r="V40" s="40">
        <f t="shared" si="3"/>
        <v>6</v>
      </c>
      <c r="W40" s="40">
        <v>1</v>
      </c>
      <c r="X40" s="38">
        <f>[1]M.OP1!H40</f>
        <v>17</v>
      </c>
      <c r="Y40" s="40">
        <v>1</v>
      </c>
      <c r="Z40" s="38">
        <f t="shared" si="12"/>
        <v>17</v>
      </c>
      <c r="AA40" s="40">
        <f t="shared" si="11"/>
        <v>2</v>
      </c>
      <c r="AB40" s="40">
        <v>1</v>
      </c>
      <c r="AC40" s="38">
        <f>[1]T.C.I.D1!H40</f>
        <v>18</v>
      </c>
      <c r="AD40" s="40">
        <v>1</v>
      </c>
      <c r="AE40" s="38">
        <f>[1]L.Etr1!H40</f>
        <v>16</v>
      </c>
      <c r="AF40" s="40">
        <v>1</v>
      </c>
      <c r="AG40" s="38">
        <f t="shared" si="5"/>
        <v>17</v>
      </c>
      <c r="AH40" s="40">
        <f t="shared" si="13"/>
        <v>2</v>
      </c>
      <c r="AI40" s="40">
        <v>1</v>
      </c>
      <c r="AJ40" s="38">
        <f t="shared" si="7"/>
        <v>15.28125</v>
      </c>
      <c r="AK40" s="40">
        <f t="shared" si="8"/>
        <v>30</v>
      </c>
      <c r="AL40" s="40">
        <f t="shared" si="9"/>
        <v>30</v>
      </c>
      <c r="AM40" s="41" t="str">
        <f t="shared" si="10"/>
        <v>Acquis</v>
      </c>
    </row>
    <row r="41" spans="1:39">
      <c r="A41" s="34">
        <v>29</v>
      </c>
      <c r="B41" s="35" t="s">
        <v>125</v>
      </c>
      <c r="C41" s="36" t="s">
        <v>126</v>
      </c>
      <c r="D41" s="36" t="s">
        <v>127</v>
      </c>
      <c r="E41" s="42" t="s">
        <v>50</v>
      </c>
      <c r="F41" s="38">
        <f>[1]Psy.Dev.1!H41</f>
        <v>13</v>
      </c>
      <c r="G41" s="40">
        <v>1</v>
      </c>
      <c r="H41" s="38">
        <f>[1]P.physio1!H41</f>
        <v>11</v>
      </c>
      <c r="I41" s="40">
        <v>1</v>
      </c>
      <c r="J41" s="40">
        <f>[1]P.Co1!H41</f>
        <v>15.25</v>
      </c>
      <c r="K41" s="40">
        <v>1</v>
      </c>
      <c r="L41" s="38">
        <f>[1]Th.P1!H41</f>
        <v>11.75</v>
      </c>
      <c r="M41" s="40">
        <v>1</v>
      </c>
      <c r="N41" s="40">
        <f t="shared" si="0"/>
        <v>13.025</v>
      </c>
      <c r="O41" s="40">
        <f t="shared" si="1"/>
        <v>20</v>
      </c>
      <c r="P41" s="40">
        <v>1</v>
      </c>
      <c r="Q41" s="38">
        <f xml:space="preserve"> [1]M.T.R1!H41</f>
        <v>12.5</v>
      </c>
      <c r="R41" s="40">
        <v>1</v>
      </c>
      <c r="S41" s="38">
        <f>[1]psym1!H41</f>
        <v>12.5</v>
      </c>
      <c r="T41" s="40">
        <v>1</v>
      </c>
      <c r="U41" s="38">
        <f t="shared" si="2"/>
        <v>12.5</v>
      </c>
      <c r="V41" s="40">
        <f t="shared" si="3"/>
        <v>6</v>
      </c>
      <c r="W41" s="40">
        <v>1</v>
      </c>
      <c r="X41" s="38">
        <f>[1]M.OP1!H41</f>
        <v>14.5</v>
      </c>
      <c r="Y41" s="40">
        <v>1</v>
      </c>
      <c r="Z41" s="38">
        <f t="shared" si="12"/>
        <v>14.5</v>
      </c>
      <c r="AA41" s="40">
        <f t="shared" si="11"/>
        <v>2</v>
      </c>
      <c r="AB41" s="40">
        <v>1</v>
      </c>
      <c r="AC41" s="38">
        <f>[1]T.C.I.D1!H41</f>
        <v>11.5</v>
      </c>
      <c r="AD41" s="40">
        <v>1</v>
      </c>
      <c r="AE41" s="38">
        <f>[1]L.Etr1!H41</f>
        <v>13.5</v>
      </c>
      <c r="AF41" s="40">
        <v>1</v>
      </c>
      <c r="AG41" s="38">
        <f t="shared" si="5"/>
        <v>12.5</v>
      </c>
      <c r="AH41" s="40">
        <f t="shared" si="13"/>
        <v>2</v>
      </c>
      <c r="AI41" s="40">
        <v>1</v>
      </c>
      <c r="AJ41" s="38">
        <f t="shared" si="7"/>
        <v>12.953125</v>
      </c>
      <c r="AK41" s="40">
        <f t="shared" si="8"/>
        <v>30</v>
      </c>
      <c r="AL41" s="40">
        <f t="shared" si="9"/>
        <v>30</v>
      </c>
      <c r="AM41" s="41" t="str">
        <f t="shared" si="10"/>
        <v>Acquis</v>
      </c>
    </row>
    <row r="42" spans="1:39">
      <c r="A42" s="34">
        <v>30</v>
      </c>
      <c r="B42" s="35" t="s">
        <v>128</v>
      </c>
      <c r="C42" s="36" t="s">
        <v>126</v>
      </c>
      <c r="D42" s="36" t="s">
        <v>129</v>
      </c>
      <c r="E42" s="42" t="s">
        <v>50</v>
      </c>
      <c r="F42" s="38">
        <f>[1]Psy.Dev.1!H42</f>
        <v>11.5</v>
      </c>
      <c r="G42" s="40">
        <v>1</v>
      </c>
      <c r="H42" s="38">
        <f>[1]P.physio1!H42</f>
        <v>11.5</v>
      </c>
      <c r="I42" s="40">
        <v>1</v>
      </c>
      <c r="J42" s="40">
        <f>[1]P.Co1!H42</f>
        <v>15</v>
      </c>
      <c r="K42" s="40">
        <v>1</v>
      </c>
      <c r="L42" s="38">
        <f>[1]Th.P1!H42</f>
        <v>14</v>
      </c>
      <c r="M42" s="40">
        <v>1</v>
      </c>
      <c r="N42" s="40">
        <f t="shared" si="0"/>
        <v>13.05</v>
      </c>
      <c r="O42" s="40">
        <f t="shared" si="1"/>
        <v>20</v>
      </c>
      <c r="P42" s="40">
        <v>1</v>
      </c>
      <c r="Q42" s="38">
        <f xml:space="preserve"> [1]M.T.R1!H42</f>
        <v>12.75</v>
      </c>
      <c r="R42" s="40">
        <v>1</v>
      </c>
      <c r="S42" s="38">
        <f>[1]psym1!H42</f>
        <v>12.25</v>
      </c>
      <c r="T42" s="40">
        <v>1</v>
      </c>
      <c r="U42" s="38">
        <f t="shared" si="2"/>
        <v>12.583333333333334</v>
      </c>
      <c r="V42" s="40">
        <f t="shared" si="3"/>
        <v>6</v>
      </c>
      <c r="W42" s="40">
        <v>1</v>
      </c>
      <c r="X42" s="38">
        <f>[1]M.OP1!H42</f>
        <v>18</v>
      </c>
      <c r="Y42" s="40">
        <v>1</v>
      </c>
      <c r="Z42" s="38">
        <f t="shared" si="12"/>
        <v>18</v>
      </c>
      <c r="AA42" s="40">
        <f t="shared" si="11"/>
        <v>2</v>
      </c>
      <c r="AB42" s="40">
        <v>1</v>
      </c>
      <c r="AC42" s="38">
        <f>[1]T.C.I.D1!H42</f>
        <v>10.25</v>
      </c>
      <c r="AD42" s="40">
        <v>1</v>
      </c>
      <c r="AE42" s="38">
        <f>[1]L.Etr1!H42</f>
        <v>15</v>
      </c>
      <c r="AF42" s="40">
        <v>1</v>
      </c>
      <c r="AG42" s="38">
        <f t="shared" si="5"/>
        <v>12.625</v>
      </c>
      <c r="AH42" s="40">
        <f t="shared" si="13"/>
        <v>2</v>
      </c>
      <c r="AI42" s="40">
        <v>1</v>
      </c>
      <c r="AJ42" s="38">
        <f t="shared" si="7"/>
        <v>13.21875</v>
      </c>
      <c r="AK42" s="40">
        <f t="shared" si="8"/>
        <v>30</v>
      </c>
      <c r="AL42" s="40">
        <f t="shared" si="9"/>
        <v>30</v>
      </c>
      <c r="AM42" s="41" t="str">
        <f t="shared" si="10"/>
        <v>Acquis</v>
      </c>
    </row>
    <row r="43" spans="1:39">
      <c r="A43" s="34">
        <v>31</v>
      </c>
      <c r="B43" s="35" t="s">
        <v>130</v>
      </c>
      <c r="C43" s="36" t="s">
        <v>131</v>
      </c>
      <c r="D43" s="36" t="s">
        <v>132</v>
      </c>
      <c r="E43" s="42" t="s">
        <v>50</v>
      </c>
      <c r="F43" s="38">
        <f>[1]Psy.Dev.1!H43</f>
        <v>8.5</v>
      </c>
      <c r="G43" s="40">
        <v>1</v>
      </c>
      <c r="H43" s="38">
        <f>[1]P.physio1!H43</f>
        <v>5</v>
      </c>
      <c r="I43" s="40">
        <v>1</v>
      </c>
      <c r="J43" s="40">
        <f>[1]P.Co1!H43</f>
        <v>11.25</v>
      </c>
      <c r="K43" s="40">
        <v>1</v>
      </c>
      <c r="L43" s="38">
        <f>[1]Th.P1!H43</f>
        <v>2</v>
      </c>
      <c r="M43" s="40">
        <v>1</v>
      </c>
      <c r="N43" s="40">
        <f t="shared" si="0"/>
        <v>7.3250000000000002</v>
      </c>
      <c r="O43" s="40">
        <f t="shared" si="1"/>
        <v>5</v>
      </c>
      <c r="P43" s="40">
        <v>1</v>
      </c>
      <c r="Q43" s="38">
        <f xml:space="preserve"> [1]M.T.R1!H43</f>
        <v>6</v>
      </c>
      <c r="R43" s="40">
        <v>1</v>
      </c>
      <c r="S43" s="38">
        <f>[1]psym1!H43</f>
        <v>2.5</v>
      </c>
      <c r="T43" s="40">
        <v>1</v>
      </c>
      <c r="U43" s="38">
        <f t="shared" si="2"/>
        <v>4.833333333333333</v>
      </c>
      <c r="V43" s="40">
        <f t="shared" si="3"/>
        <v>0</v>
      </c>
      <c r="W43" s="40">
        <v>1</v>
      </c>
      <c r="X43" s="38">
        <f>[1]M.OP1!H43</f>
        <v>8.5</v>
      </c>
      <c r="Y43" s="40">
        <v>1</v>
      </c>
      <c r="Z43" s="38">
        <f t="shared" si="12"/>
        <v>8.5</v>
      </c>
      <c r="AA43" s="40">
        <f t="shared" si="11"/>
        <v>0</v>
      </c>
      <c r="AB43" s="40">
        <v>1</v>
      </c>
      <c r="AC43" s="38">
        <f>[1]T.C.I.D1!H43</f>
        <v>0</v>
      </c>
      <c r="AD43" s="40">
        <v>1</v>
      </c>
      <c r="AE43" s="38">
        <f>[1]L.Etr1!H43</f>
        <v>14</v>
      </c>
      <c r="AF43" s="40">
        <v>1</v>
      </c>
      <c r="AG43" s="38">
        <f t="shared" si="5"/>
        <v>7</v>
      </c>
      <c r="AH43" s="40">
        <f t="shared" si="13"/>
        <v>1</v>
      </c>
      <c r="AI43" s="40">
        <v>1</v>
      </c>
      <c r="AJ43" s="38">
        <f t="shared" si="7"/>
        <v>6.890625</v>
      </c>
      <c r="AK43" s="40">
        <f t="shared" si="8"/>
        <v>6</v>
      </c>
      <c r="AL43" s="40">
        <f t="shared" si="9"/>
        <v>6</v>
      </c>
      <c r="AM43" s="41" t="str">
        <f t="shared" si="10"/>
        <v xml:space="preserve">Non Acquis </v>
      </c>
    </row>
    <row r="44" spans="1:39">
      <c r="A44" s="34">
        <v>32</v>
      </c>
      <c r="B44" s="35" t="s">
        <v>133</v>
      </c>
      <c r="C44" s="36" t="s">
        <v>134</v>
      </c>
      <c r="D44" s="36" t="s">
        <v>135</v>
      </c>
      <c r="E44" s="42" t="s">
        <v>50</v>
      </c>
      <c r="F44" s="38">
        <f>[1]Psy.Dev.1!H44</f>
        <v>11.375</v>
      </c>
      <c r="G44" s="40">
        <v>1</v>
      </c>
      <c r="H44" s="38">
        <f>[1]P.physio1!H44</f>
        <v>9.75</v>
      </c>
      <c r="I44" s="40">
        <v>1</v>
      </c>
      <c r="J44" s="40">
        <f>[1]P.Co1!H44</f>
        <v>13.75</v>
      </c>
      <c r="K44" s="40">
        <v>1</v>
      </c>
      <c r="L44" s="38">
        <f>[1]Th.P1!H44</f>
        <v>11.25</v>
      </c>
      <c r="M44" s="40">
        <v>1</v>
      </c>
      <c r="N44" s="40">
        <f t="shared" si="0"/>
        <v>11.737500000000001</v>
      </c>
      <c r="O44" s="40">
        <f t="shared" si="1"/>
        <v>20</v>
      </c>
      <c r="P44" s="40">
        <v>1</v>
      </c>
      <c r="Q44" s="38">
        <f xml:space="preserve"> [1]M.T.R1!H44</f>
        <v>5.75</v>
      </c>
      <c r="R44" s="40">
        <v>1</v>
      </c>
      <c r="S44" s="38">
        <f>[1]psym1!H44</f>
        <v>6.25</v>
      </c>
      <c r="T44" s="40">
        <v>1</v>
      </c>
      <c r="U44" s="38">
        <f t="shared" si="2"/>
        <v>5.916666666666667</v>
      </c>
      <c r="V44" s="40">
        <f t="shared" si="3"/>
        <v>0</v>
      </c>
      <c r="W44" s="40">
        <v>1</v>
      </c>
      <c r="X44" s="38">
        <f>[1]M.OP1!H44</f>
        <v>12</v>
      </c>
      <c r="Y44" s="40">
        <v>1</v>
      </c>
      <c r="Z44" s="38">
        <f t="shared" si="12"/>
        <v>12</v>
      </c>
      <c r="AA44" s="40">
        <f t="shared" si="11"/>
        <v>2</v>
      </c>
      <c r="AB44" s="40">
        <v>1</v>
      </c>
      <c r="AC44" s="38">
        <f>[1]T.C.I.D1!H44</f>
        <v>2</v>
      </c>
      <c r="AD44" s="40">
        <v>1</v>
      </c>
      <c r="AE44" s="38">
        <f>[1]L.Etr1!H44</f>
        <v>0</v>
      </c>
      <c r="AF44" s="40">
        <v>1</v>
      </c>
      <c r="AG44" s="38">
        <f t="shared" si="5"/>
        <v>1</v>
      </c>
      <c r="AH44" s="40">
        <f t="shared" si="13"/>
        <v>0</v>
      </c>
      <c r="AI44" s="40">
        <v>1</v>
      </c>
      <c r="AJ44" s="38">
        <f t="shared" si="7"/>
        <v>9.3203125</v>
      </c>
      <c r="AK44" s="40">
        <f t="shared" si="8"/>
        <v>22</v>
      </c>
      <c r="AL44" s="40">
        <f t="shared" si="9"/>
        <v>22</v>
      </c>
      <c r="AM44" s="41" t="str">
        <f t="shared" si="10"/>
        <v xml:space="preserve">Non Acquis </v>
      </c>
    </row>
    <row r="45" spans="1:39">
      <c r="A45" s="34">
        <v>33</v>
      </c>
      <c r="B45" s="35" t="s">
        <v>136</v>
      </c>
      <c r="C45" s="36" t="s">
        <v>137</v>
      </c>
      <c r="D45" s="36" t="s">
        <v>79</v>
      </c>
      <c r="E45" s="42" t="s">
        <v>50</v>
      </c>
      <c r="F45" s="38">
        <f>[1]Psy.Dev.1!H45</f>
        <v>10.25</v>
      </c>
      <c r="G45" s="40">
        <v>1</v>
      </c>
      <c r="H45" s="38">
        <f>[1]P.physio1!H45</f>
        <v>10.5</v>
      </c>
      <c r="I45" s="40">
        <v>1</v>
      </c>
      <c r="J45" s="40">
        <f>[1]P.Co1!H45</f>
        <v>12</v>
      </c>
      <c r="K45" s="40">
        <v>1</v>
      </c>
      <c r="L45" s="38">
        <f>[1]Th.P1!H45</f>
        <v>12.5</v>
      </c>
      <c r="M45" s="40">
        <v>1</v>
      </c>
      <c r="N45" s="40">
        <f t="shared" si="0"/>
        <v>11.275</v>
      </c>
      <c r="O45" s="40">
        <f t="shared" si="1"/>
        <v>20</v>
      </c>
      <c r="P45" s="40">
        <v>1</v>
      </c>
      <c r="Q45" s="38">
        <f xml:space="preserve"> [1]M.T.R1!H45</f>
        <v>10</v>
      </c>
      <c r="R45" s="40">
        <v>1</v>
      </c>
      <c r="S45" s="38">
        <f>[1]psym1!H45</f>
        <v>12.25</v>
      </c>
      <c r="T45" s="40">
        <v>1</v>
      </c>
      <c r="U45" s="38">
        <f t="shared" si="2"/>
        <v>10.75</v>
      </c>
      <c r="V45" s="40">
        <f t="shared" si="3"/>
        <v>6</v>
      </c>
      <c r="W45" s="40">
        <v>1</v>
      </c>
      <c r="X45" s="38">
        <f>[1]M.OP1!H45</f>
        <v>16</v>
      </c>
      <c r="Y45" s="40">
        <v>1</v>
      </c>
      <c r="Z45" s="38">
        <f t="shared" si="12"/>
        <v>16</v>
      </c>
      <c r="AA45" s="40">
        <f t="shared" si="11"/>
        <v>2</v>
      </c>
      <c r="AB45" s="40">
        <v>1</v>
      </c>
      <c r="AC45" s="38">
        <f>[1]T.C.I.D1!H45</f>
        <v>7.5</v>
      </c>
      <c r="AD45" s="40">
        <v>1</v>
      </c>
      <c r="AE45" s="38">
        <f>[1]L.Etr1!H45</f>
        <v>12</v>
      </c>
      <c r="AF45" s="40">
        <v>1</v>
      </c>
      <c r="AG45" s="38">
        <f t="shared" si="5"/>
        <v>9.75</v>
      </c>
      <c r="AH45" s="40">
        <f t="shared" si="13"/>
        <v>1</v>
      </c>
      <c r="AI45" s="40">
        <v>1</v>
      </c>
      <c r="AJ45" s="38">
        <f t="shared" si="7"/>
        <v>11.28125</v>
      </c>
      <c r="AK45" s="40">
        <f t="shared" si="8"/>
        <v>29</v>
      </c>
      <c r="AL45" s="40">
        <f t="shared" si="9"/>
        <v>30</v>
      </c>
      <c r="AM45" s="41" t="str">
        <f t="shared" si="10"/>
        <v>Acquis</v>
      </c>
    </row>
    <row r="46" spans="1:39">
      <c r="A46" s="34">
        <v>34</v>
      </c>
      <c r="B46" s="35" t="s">
        <v>138</v>
      </c>
      <c r="C46" s="36" t="s">
        <v>139</v>
      </c>
      <c r="D46" s="36" t="s">
        <v>140</v>
      </c>
      <c r="E46" s="42" t="s">
        <v>50</v>
      </c>
      <c r="F46" s="38">
        <f>[1]Psy.Dev.1!H46</f>
        <v>10.5</v>
      </c>
      <c r="G46" s="40">
        <v>1</v>
      </c>
      <c r="H46" s="38">
        <f>[1]P.physio1!H46</f>
        <v>11.25</v>
      </c>
      <c r="I46" s="40">
        <v>1</v>
      </c>
      <c r="J46" s="40">
        <f>[1]P.Co1!H46</f>
        <v>12.75</v>
      </c>
      <c r="K46" s="40">
        <v>1</v>
      </c>
      <c r="L46" s="38">
        <f>[1]Th.P1!H46</f>
        <v>10.75</v>
      </c>
      <c r="M46" s="40">
        <v>1</v>
      </c>
      <c r="N46" s="40">
        <f t="shared" si="0"/>
        <v>11.375</v>
      </c>
      <c r="O46" s="40">
        <f t="shared" si="1"/>
        <v>20</v>
      </c>
      <c r="P46" s="40">
        <v>1</v>
      </c>
      <c r="Q46" s="38">
        <f xml:space="preserve"> [1]M.T.R1!H46</f>
        <v>11.5</v>
      </c>
      <c r="R46" s="40">
        <v>1</v>
      </c>
      <c r="S46" s="38">
        <f>[1]psym1!H46</f>
        <v>14</v>
      </c>
      <c r="T46" s="40">
        <v>1</v>
      </c>
      <c r="U46" s="38">
        <f t="shared" si="2"/>
        <v>12.333333333333334</v>
      </c>
      <c r="V46" s="40">
        <f t="shared" si="3"/>
        <v>6</v>
      </c>
      <c r="W46" s="40">
        <v>1</v>
      </c>
      <c r="X46" s="38">
        <f>[1]M.OP1!H46</f>
        <v>10.5</v>
      </c>
      <c r="Y46" s="40">
        <v>1</v>
      </c>
      <c r="Z46" s="38">
        <f t="shared" si="12"/>
        <v>10.5</v>
      </c>
      <c r="AA46" s="40">
        <f t="shared" si="11"/>
        <v>2</v>
      </c>
      <c r="AB46" s="40">
        <v>1</v>
      </c>
      <c r="AC46" s="38">
        <f>[1]T.C.I.D1!H46</f>
        <v>8.5</v>
      </c>
      <c r="AD46" s="40">
        <v>1</v>
      </c>
      <c r="AE46" s="38">
        <f>[1]L.Etr1!H46</f>
        <v>13</v>
      </c>
      <c r="AF46" s="40">
        <v>1</v>
      </c>
      <c r="AG46" s="38">
        <f t="shared" si="5"/>
        <v>10.75</v>
      </c>
      <c r="AH46" s="40">
        <f t="shared" si="13"/>
        <v>2</v>
      </c>
      <c r="AI46" s="40">
        <v>1</v>
      </c>
      <c r="AJ46" s="38">
        <f t="shared" si="7"/>
        <v>11.421875</v>
      </c>
      <c r="AK46" s="40">
        <f t="shared" si="8"/>
        <v>30</v>
      </c>
      <c r="AL46" s="40">
        <f t="shared" si="9"/>
        <v>30</v>
      </c>
      <c r="AM46" s="41" t="str">
        <f t="shared" si="10"/>
        <v>Acquis</v>
      </c>
    </row>
    <row r="47" spans="1:39">
      <c r="A47" s="34">
        <v>35</v>
      </c>
      <c r="B47" s="35" t="s">
        <v>141</v>
      </c>
      <c r="C47" s="36" t="s">
        <v>142</v>
      </c>
      <c r="D47" s="36" t="s">
        <v>143</v>
      </c>
      <c r="E47" s="42" t="s">
        <v>50</v>
      </c>
      <c r="F47" s="38">
        <f>[1]Psy.Dev.1!H47</f>
        <v>13.25</v>
      </c>
      <c r="G47" s="40">
        <v>1</v>
      </c>
      <c r="H47" s="38">
        <f>[1]P.physio1!H47</f>
        <v>10</v>
      </c>
      <c r="I47" s="40">
        <v>1</v>
      </c>
      <c r="J47" s="40">
        <f>[1]P.Co1!H47</f>
        <v>14</v>
      </c>
      <c r="K47" s="40">
        <v>1</v>
      </c>
      <c r="L47" s="38">
        <f>[1]Th.P1!H47</f>
        <v>12</v>
      </c>
      <c r="M47" s="40">
        <v>1</v>
      </c>
      <c r="N47" s="40">
        <f t="shared" si="0"/>
        <v>12.574999999999999</v>
      </c>
      <c r="O47" s="40">
        <f t="shared" si="1"/>
        <v>20</v>
      </c>
      <c r="P47" s="40">
        <v>1</v>
      </c>
      <c r="Q47" s="38">
        <f xml:space="preserve"> [1]M.T.R1!H47</f>
        <v>15</v>
      </c>
      <c r="R47" s="40">
        <v>1</v>
      </c>
      <c r="S47" s="38">
        <f>[1]psym1!H47</f>
        <v>16.5</v>
      </c>
      <c r="T47" s="40">
        <v>1</v>
      </c>
      <c r="U47" s="38">
        <f t="shared" si="2"/>
        <v>15.5</v>
      </c>
      <c r="V47" s="40">
        <f t="shared" si="3"/>
        <v>6</v>
      </c>
      <c r="W47" s="40">
        <v>1</v>
      </c>
      <c r="X47" s="38">
        <f>[1]M.OP1!H47</f>
        <v>16</v>
      </c>
      <c r="Y47" s="40">
        <v>1</v>
      </c>
      <c r="Z47" s="38">
        <f t="shared" si="12"/>
        <v>16</v>
      </c>
      <c r="AA47" s="40">
        <f t="shared" si="11"/>
        <v>2</v>
      </c>
      <c r="AB47" s="40">
        <v>1</v>
      </c>
      <c r="AC47" s="38">
        <f>[1]T.C.I.D1!H47</f>
        <v>14</v>
      </c>
      <c r="AD47" s="40">
        <v>1</v>
      </c>
      <c r="AE47" s="38">
        <f>[1]L.Etr1!H47</f>
        <v>14</v>
      </c>
      <c r="AF47" s="40">
        <v>1</v>
      </c>
      <c r="AG47" s="38">
        <f t="shared" si="5"/>
        <v>14</v>
      </c>
      <c r="AH47" s="40">
        <f t="shared" si="13"/>
        <v>2</v>
      </c>
      <c r="AI47" s="40">
        <v>1</v>
      </c>
      <c r="AJ47" s="38">
        <f t="shared" si="7"/>
        <v>13.515625</v>
      </c>
      <c r="AK47" s="40">
        <f t="shared" si="8"/>
        <v>30</v>
      </c>
      <c r="AL47" s="40">
        <f t="shared" si="9"/>
        <v>30</v>
      </c>
      <c r="AM47" s="41" t="str">
        <f t="shared" si="10"/>
        <v>Acquis</v>
      </c>
    </row>
    <row r="48" spans="1:39">
      <c r="A48" s="34">
        <v>36</v>
      </c>
      <c r="B48" s="35" t="s">
        <v>144</v>
      </c>
      <c r="C48" s="36" t="s">
        <v>145</v>
      </c>
      <c r="D48" s="36" t="s">
        <v>146</v>
      </c>
      <c r="E48" s="42" t="s">
        <v>50</v>
      </c>
      <c r="F48" s="38">
        <f>[1]Psy.Dev.1!H48</f>
        <v>11</v>
      </c>
      <c r="G48" s="40">
        <v>1</v>
      </c>
      <c r="H48" s="38">
        <f>[1]P.physio1!H48</f>
        <v>12</v>
      </c>
      <c r="I48" s="40">
        <v>1</v>
      </c>
      <c r="J48" s="40">
        <f>[1]P.Co1!H48</f>
        <v>14</v>
      </c>
      <c r="K48" s="40">
        <v>1</v>
      </c>
      <c r="L48" s="38">
        <f>[1]Th.P1!H48</f>
        <v>10</v>
      </c>
      <c r="M48" s="40">
        <v>1</v>
      </c>
      <c r="N48" s="40">
        <f t="shared" si="0"/>
        <v>11.9</v>
      </c>
      <c r="O48" s="40">
        <f t="shared" si="1"/>
        <v>20</v>
      </c>
      <c r="P48" s="40">
        <v>1</v>
      </c>
      <c r="Q48" s="38">
        <f xml:space="preserve"> [1]M.T.R1!H48</f>
        <v>13.5</v>
      </c>
      <c r="R48" s="40">
        <v>1</v>
      </c>
      <c r="S48" s="38">
        <f>[1]psym1!H48</f>
        <v>17.25</v>
      </c>
      <c r="T48" s="40">
        <v>1</v>
      </c>
      <c r="U48" s="38">
        <f t="shared" si="2"/>
        <v>14.75</v>
      </c>
      <c r="V48" s="40">
        <f t="shared" si="3"/>
        <v>6</v>
      </c>
      <c r="W48" s="40">
        <v>1</v>
      </c>
      <c r="X48" s="38">
        <f>[1]M.OP1!H48</f>
        <v>15</v>
      </c>
      <c r="Y48" s="40">
        <v>1</v>
      </c>
      <c r="Z48" s="38">
        <f t="shared" si="12"/>
        <v>15</v>
      </c>
      <c r="AA48" s="40">
        <f t="shared" si="11"/>
        <v>2</v>
      </c>
      <c r="AB48" s="40">
        <v>1</v>
      </c>
      <c r="AC48" s="38">
        <f>[1]T.C.I.D1!H48</f>
        <v>16</v>
      </c>
      <c r="AD48" s="40">
        <v>1</v>
      </c>
      <c r="AE48" s="38">
        <f>[1]L.Etr1!H48</f>
        <v>15.5</v>
      </c>
      <c r="AF48" s="40">
        <v>1</v>
      </c>
      <c r="AG48" s="38">
        <f t="shared" si="5"/>
        <v>15.75</v>
      </c>
      <c r="AH48" s="40">
        <f t="shared" si="13"/>
        <v>2</v>
      </c>
      <c r="AI48" s="40">
        <v>1</v>
      </c>
      <c r="AJ48" s="38">
        <f t="shared" si="7"/>
        <v>13.109375</v>
      </c>
      <c r="AK48" s="40">
        <f t="shared" si="8"/>
        <v>30</v>
      </c>
      <c r="AL48" s="40">
        <f t="shared" si="9"/>
        <v>30</v>
      </c>
      <c r="AM48" s="41" t="str">
        <f t="shared" si="10"/>
        <v>Acquis</v>
      </c>
    </row>
    <row r="49" spans="1:39">
      <c r="A49" s="34">
        <v>37</v>
      </c>
      <c r="B49" s="35" t="s">
        <v>147</v>
      </c>
      <c r="C49" s="36" t="s">
        <v>148</v>
      </c>
      <c r="D49" s="36" t="s">
        <v>149</v>
      </c>
      <c r="E49" s="42" t="s">
        <v>50</v>
      </c>
      <c r="F49" s="38">
        <f>[1]Psy.Dev.1!H49</f>
        <v>12.75</v>
      </c>
      <c r="G49" s="40">
        <v>1</v>
      </c>
      <c r="H49" s="38">
        <f>[1]P.physio1!H49</f>
        <v>12.25</v>
      </c>
      <c r="I49" s="40">
        <v>1</v>
      </c>
      <c r="J49" s="40">
        <f>[1]P.Co1!H49</f>
        <v>11.25</v>
      </c>
      <c r="K49" s="40">
        <v>1</v>
      </c>
      <c r="L49" s="38">
        <f>[1]Th.P1!H49</f>
        <v>11.75</v>
      </c>
      <c r="M49" s="40">
        <v>1</v>
      </c>
      <c r="N49" s="40">
        <f t="shared" si="0"/>
        <v>12</v>
      </c>
      <c r="O49" s="40">
        <f t="shared" si="1"/>
        <v>20</v>
      </c>
      <c r="P49" s="40">
        <v>1</v>
      </c>
      <c r="Q49" s="38">
        <f xml:space="preserve"> [1]M.T.R1!H49</f>
        <v>13.75</v>
      </c>
      <c r="R49" s="40">
        <v>1</v>
      </c>
      <c r="S49" s="38">
        <f>[1]psym1!H49</f>
        <v>14.025</v>
      </c>
      <c r="T49" s="40">
        <v>1</v>
      </c>
      <c r="U49" s="38">
        <f t="shared" si="2"/>
        <v>13.841666666666667</v>
      </c>
      <c r="V49" s="40">
        <f t="shared" si="3"/>
        <v>6</v>
      </c>
      <c r="W49" s="40">
        <v>1</v>
      </c>
      <c r="X49" s="38">
        <f>[1]M.OP1!H49</f>
        <v>16.5</v>
      </c>
      <c r="Y49" s="40">
        <v>1</v>
      </c>
      <c r="Z49" s="38">
        <f t="shared" si="12"/>
        <v>16.5</v>
      </c>
      <c r="AA49" s="40">
        <f t="shared" si="11"/>
        <v>2</v>
      </c>
      <c r="AB49" s="40">
        <v>1</v>
      </c>
      <c r="AC49" s="38">
        <f>[1]T.C.I.D1!H49</f>
        <v>16.5</v>
      </c>
      <c r="AD49" s="40">
        <v>1</v>
      </c>
      <c r="AE49" s="38">
        <f>[1]L.Etr1!H49</f>
        <v>15.5</v>
      </c>
      <c r="AF49" s="40">
        <v>1</v>
      </c>
      <c r="AG49" s="38">
        <f t="shared" si="5"/>
        <v>16</v>
      </c>
      <c r="AH49" s="40">
        <f t="shared" si="13"/>
        <v>2</v>
      </c>
      <c r="AI49" s="40">
        <v>1</v>
      </c>
      <c r="AJ49" s="38">
        <f t="shared" si="7"/>
        <v>13.1265625</v>
      </c>
      <c r="AK49" s="40">
        <f t="shared" si="8"/>
        <v>30</v>
      </c>
      <c r="AL49" s="40">
        <f t="shared" si="9"/>
        <v>30</v>
      </c>
      <c r="AM49" s="41" t="str">
        <f t="shared" si="10"/>
        <v>Acquis</v>
      </c>
    </row>
    <row r="50" spans="1:39">
      <c r="A50" s="34">
        <v>38</v>
      </c>
      <c r="B50" s="35" t="s">
        <v>150</v>
      </c>
      <c r="C50" s="36" t="s">
        <v>151</v>
      </c>
      <c r="D50" s="36" t="s">
        <v>152</v>
      </c>
      <c r="E50" s="37" t="s">
        <v>46</v>
      </c>
      <c r="F50" s="38">
        <f>[1]Psy.Dev.1!H50</f>
        <v>0</v>
      </c>
      <c r="G50" s="40">
        <v>1</v>
      </c>
      <c r="H50" s="38">
        <f>[1]P.physio1!H50</f>
        <v>0</v>
      </c>
      <c r="I50" s="40">
        <v>1</v>
      </c>
      <c r="J50" s="40">
        <f>[1]P.Co1!H50</f>
        <v>0</v>
      </c>
      <c r="K50" s="40">
        <v>1</v>
      </c>
      <c r="L50" s="38">
        <f>[1]Th.P1!H50</f>
        <v>0</v>
      </c>
      <c r="M50" s="40">
        <v>1</v>
      </c>
      <c r="N50" s="40">
        <f t="shared" si="0"/>
        <v>0</v>
      </c>
      <c r="O50" s="40">
        <f t="shared" si="1"/>
        <v>0</v>
      </c>
      <c r="P50" s="40">
        <v>1</v>
      </c>
      <c r="Q50" s="38">
        <f xml:space="preserve"> [1]M.T.R1!H50</f>
        <v>10.25</v>
      </c>
      <c r="R50" s="40">
        <v>1</v>
      </c>
      <c r="S50" s="38">
        <f>[1]psym1!H50</f>
        <v>10</v>
      </c>
      <c r="T50" s="40">
        <v>1</v>
      </c>
      <c r="U50" s="38">
        <f t="shared" si="2"/>
        <v>10.166666666666666</v>
      </c>
      <c r="V50" s="40">
        <f t="shared" si="3"/>
        <v>6</v>
      </c>
      <c r="W50" s="40">
        <v>1</v>
      </c>
      <c r="X50" s="38">
        <f>[1]M.OP1!H50</f>
        <v>0</v>
      </c>
      <c r="Y50" s="40">
        <v>1</v>
      </c>
      <c r="Z50" s="38">
        <f t="shared" si="12"/>
        <v>0</v>
      </c>
      <c r="AA50" s="40">
        <f t="shared" si="11"/>
        <v>0</v>
      </c>
      <c r="AB50" s="40">
        <v>1</v>
      </c>
      <c r="AC50" s="38">
        <f>[1]T.C.I.D1!H50</f>
        <v>10</v>
      </c>
      <c r="AD50" s="40">
        <v>1</v>
      </c>
      <c r="AE50" s="38">
        <f>[1]L.Etr1!H50</f>
        <v>10</v>
      </c>
      <c r="AF50" s="40">
        <v>1</v>
      </c>
      <c r="AG50" s="38">
        <f t="shared" si="5"/>
        <v>10</v>
      </c>
      <c r="AH50" s="40">
        <f t="shared" si="13"/>
        <v>2</v>
      </c>
      <c r="AI50" s="40">
        <v>1</v>
      </c>
      <c r="AJ50" s="38">
        <f t="shared" si="7"/>
        <v>3.15625</v>
      </c>
      <c r="AK50" s="40">
        <f t="shared" si="8"/>
        <v>8</v>
      </c>
      <c r="AL50" s="40">
        <f t="shared" si="9"/>
        <v>8</v>
      </c>
      <c r="AM50" s="41" t="str">
        <f t="shared" si="10"/>
        <v xml:space="preserve">Non Acquis </v>
      </c>
    </row>
    <row r="51" spans="1:39">
      <c r="A51" s="34">
        <v>39</v>
      </c>
      <c r="B51" s="35" t="s">
        <v>153</v>
      </c>
      <c r="C51" s="36" t="s">
        <v>154</v>
      </c>
      <c r="D51" s="36" t="s">
        <v>76</v>
      </c>
      <c r="E51" s="42" t="s">
        <v>50</v>
      </c>
      <c r="F51" s="38">
        <f>[1]Psy.Dev.1!H51</f>
        <v>11.25</v>
      </c>
      <c r="G51" s="40">
        <v>1</v>
      </c>
      <c r="H51" s="38">
        <f>[1]P.physio1!H51</f>
        <v>11.75</v>
      </c>
      <c r="I51" s="40">
        <v>1</v>
      </c>
      <c r="J51" s="40">
        <f>[1]P.Co1!H51</f>
        <v>14.5</v>
      </c>
      <c r="K51" s="40">
        <v>1</v>
      </c>
      <c r="L51" s="38">
        <f>[1]Th.P1!H51</f>
        <v>10.75</v>
      </c>
      <c r="M51" s="40">
        <v>1</v>
      </c>
      <c r="N51" s="40">
        <f t="shared" si="0"/>
        <v>12.225</v>
      </c>
      <c r="O51" s="40">
        <f t="shared" si="1"/>
        <v>20</v>
      </c>
      <c r="P51" s="40">
        <v>1</v>
      </c>
      <c r="Q51" s="38">
        <f xml:space="preserve"> [1]M.T.R1!H51</f>
        <v>10.25</v>
      </c>
      <c r="R51" s="40">
        <v>1</v>
      </c>
      <c r="S51" s="38">
        <f>[1]psym1!H51</f>
        <v>15.25</v>
      </c>
      <c r="T51" s="40">
        <v>1</v>
      </c>
      <c r="U51" s="38">
        <f t="shared" si="2"/>
        <v>11.916666666666666</v>
      </c>
      <c r="V51" s="40">
        <f t="shared" si="3"/>
        <v>6</v>
      </c>
      <c r="W51" s="40">
        <v>1</v>
      </c>
      <c r="X51" s="38">
        <f>[1]M.OP1!H51</f>
        <v>13</v>
      </c>
      <c r="Y51" s="40">
        <v>1</v>
      </c>
      <c r="Z51" s="38">
        <f t="shared" si="12"/>
        <v>13</v>
      </c>
      <c r="AA51" s="40">
        <f t="shared" si="11"/>
        <v>2</v>
      </c>
      <c r="AB51" s="40">
        <v>1</v>
      </c>
      <c r="AC51" s="38">
        <f>[1]T.C.I.D1!H51</f>
        <v>12</v>
      </c>
      <c r="AD51" s="40">
        <v>1</v>
      </c>
      <c r="AE51" s="38">
        <f>[1]L.Etr1!H51</f>
        <v>11.5</v>
      </c>
      <c r="AF51" s="40">
        <v>1</v>
      </c>
      <c r="AG51" s="38">
        <f t="shared" si="5"/>
        <v>11.75</v>
      </c>
      <c r="AH51" s="40">
        <f t="shared" si="13"/>
        <v>2</v>
      </c>
      <c r="AI51" s="40">
        <v>1</v>
      </c>
      <c r="AJ51" s="38">
        <f t="shared" si="7"/>
        <v>12.15625</v>
      </c>
      <c r="AK51" s="40">
        <f t="shared" si="8"/>
        <v>30</v>
      </c>
      <c r="AL51" s="40">
        <f t="shared" si="9"/>
        <v>30</v>
      </c>
      <c r="AM51" s="41" t="str">
        <f t="shared" si="10"/>
        <v>Acquis</v>
      </c>
    </row>
    <row r="52" spans="1:39">
      <c r="A52" s="34">
        <v>40</v>
      </c>
      <c r="B52" s="35" t="s">
        <v>155</v>
      </c>
      <c r="C52" s="36" t="s">
        <v>156</v>
      </c>
      <c r="D52" s="36" t="s">
        <v>157</v>
      </c>
      <c r="E52" s="42" t="s">
        <v>50</v>
      </c>
      <c r="F52" s="38">
        <f>[1]Psy.Dev.1!H52</f>
        <v>10.75</v>
      </c>
      <c r="G52" s="40">
        <v>1</v>
      </c>
      <c r="H52" s="38">
        <f>[1]P.physio1!H52</f>
        <v>11</v>
      </c>
      <c r="I52" s="40">
        <v>1</v>
      </c>
      <c r="J52" s="40">
        <f>[1]P.Co1!H52</f>
        <v>11</v>
      </c>
      <c r="K52" s="40">
        <v>1</v>
      </c>
      <c r="L52" s="38">
        <f>[1]Th.P1!H52</f>
        <v>9</v>
      </c>
      <c r="M52" s="40">
        <v>1</v>
      </c>
      <c r="N52" s="40">
        <f t="shared" si="0"/>
        <v>10.525</v>
      </c>
      <c r="O52" s="40">
        <f t="shared" si="1"/>
        <v>20</v>
      </c>
      <c r="P52" s="40">
        <v>1</v>
      </c>
      <c r="Q52" s="38">
        <f xml:space="preserve"> [1]M.T.R1!H52</f>
        <v>10</v>
      </c>
      <c r="R52" s="40">
        <v>1</v>
      </c>
      <c r="S52" s="38">
        <f>[1]psym1!H52</f>
        <v>12.5</v>
      </c>
      <c r="T52" s="40">
        <v>1</v>
      </c>
      <c r="U52" s="38">
        <f t="shared" si="2"/>
        <v>10.833333333333334</v>
      </c>
      <c r="V52" s="40">
        <f t="shared" si="3"/>
        <v>6</v>
      </c>
      <c r="W52" s="40">
        <v>1</v>
      </c>
      <c r="X52" s="38">
        <f>[1]M.OP1!H52</f>
        <v>10.5</v>
      </c>
      <c r="Y52" s="40">
        <v>1</v>
      </c>
      <c r="Z52" s="38">
        <f t="shared" si="12"/>
        <v>10.5</v>
      </c>
      <c r="AA52" s="40">
        <f t="shared" si="11"/>
        <v>2</v>
      </c>
      <c r="AB52" s="40">
        <v>1</v>
      </c>
      <c r="AC52" s="38">
        <f>[1]T.C.I.D1!H52</f>
        <v>6.5</v>
      </c>
      <c r="AD52" s="40">
        <v>1</v>
      </c>
      <c r="AE52" s="38">
        <f>[1]L.Etr1!H52</f>
        <v>13</v>
      </c>
      <c r="AF52" s="40">
        <v>1</v>
      </c>
      <c r="AG52" s="38">
        <f t="shared" si="5"/>
        <v>9.75</v>
      </c>
      <c r="AH52" s="40">
        <f t="shared" si="13"/>
        <v>1</v>
      </c>
      <c r="AI52" s="40">
        <v>1</v>
      </c>
      <c r="AJ52" s="38">
        <f t="shared" si="7"/>
        <v>10.484375</v>
      </c>
      <c r="AK52" s="40">
        <f t="shared" si="8"/>
        <v>29</v>
      </c>
      <c r="AL52" s="40">
        <f t="shared" si="9"/>
        <v>30</v>
      </c>
      <c r="AM52" s="41" t="str">
        <f t="shared" si="10"/>
        <v>Acquis</v>
      </c>
    </row>
    <row r="53" spans="1:39">
      <c r="A53" s="34">
        <v>41</v>
      </c>
      <c r="B53" s="35" t="s">
        <v>158</v>
      </c>
      <c r="C53" s="36" t="s">
        <v>159</v>
      </c>
      <c r="D53" s="36" t="s">
        <v>160</v>
      </c>
      <c r="E53" s="42" t="s">
        <v>50</v>
      </c>
      <c r="F53" s="38">
        <f>[1]Psy.Dev.1!H53</f>
        <v>10.75</v>
      </c>
      <c r="G53" s="40">
        <v>1</v>
      </c>
      <c r="H53" s="38">
        <f>[1]P.physio1!H53</f>
        <v>11.75</v>
      </c>
      <c r="I53" s="40">
        <v>1</v>
      </c>
      <c r="J53" s="40">
        <f>[1]P.Co1!H53</f>
        <v>12.5</v>
      </c>
      <c r="K53" s="40">
        <v>1</v>
      </c>
      <c r="L53" s="38">
        <f>[1]Th.P1!H53</f>
        <v>11.5</v>
      </c>
      <c r="M53" s="40">
        <v>1</v>
      </c>
      <c r="N53" s="40">
        <f t="shared" si="0"/>
        <v>11.625</v>
      </c>
      <c r="O53" s="40">
        <f t="shared" si="1"/>
        <v>20</v>
      </c>
      <c r="P53" s="40">
        <v>1</v>
      </c>
      <c r="Q53" s="38">
        <f xml:space="preserve"> [1]M.T.R1!H53</f>
        <v>10.25</v>
      </c>
      <c r="R53" s="40">
        <v>1</v>
      </c>
      <c r="S53" s="38">
        <f>[1]psym1!H53</f>
        <v>13</v>
      </c>
      <c r="T53" s="40">
        <v>1</v>
      </c>
      <c r="U53" s="38">
        <f t="shared" si="2"/>
        <v>11.166666666666666</v>
      </c>
      <c r="V53" s="40">
        <f t="shared" si="3"/>
        <v>6</v>
      </c>
      <c r="W53" s="40">
        <v>1</v>
      </c>
      <c r="X53" s="38">
        <f>[1]M.OP1!H53</f>
        <v>13</v>
      </c>
      <c r="Y53" s="40">
        <v>1</v>
      </c>
      <c r="Z53" s="38">
        <f t="shared" si="12"/>
        <v>13</v>
      </c>
      <c r="AA53" s="40">
        <f t="shared" si="11"/>
        <v>2</v>
      </c>
      <c r="AB53" s="40">
        <v>1</v>
      </c>
      <c r="AC53" s="38">
        <f>[1]T.C.I.D1!H53</f>
        <v>12.5</v>
      </c>
      <c r="AD53" s="40">
        <v>1</v>
      </c>
      <c r="AE53" s="38">
        <f>[1]L.Etr1!H53</f>
        <v>14</v>
      </c>
      <c r="AF53" s="40">
        <v>1</v>
      </c>
      <c r="AG53" s="38">
        <f t="shared" si="5"/>
        <v>13.25</v>
      </c>
      <c r="AH53" s="40">
        <f t="shared" si="13"/>
        <v>2</v>
      </c>
      <c r="AI53" s="40">
        <v>1</v>
      </c>
      <c r="AJ53" s="38">
        <f t="shared" si="7"/>
        <v>11.828125</v>
      </c>
      <c r="AK53" s="40">
        <f t="shared" si="8"/>
        <v>30</v>
      </c>
      <c r="AL53" s="40">
        <f t="shared" si="9"/>
        <v>30</v>
      </c>
      <c r="AM53" s="41" t="str">
        <f t="shared" si="10"/>
        <v>Acquis</v>
      </c>
    </row>
    <row r="54" spans="1:39">
      <c r="A54" s="34">
        <v>42</v>
      </c>
      <c r="B54" s="35" t="s">
        <v>161</v>
      </c>
      <c r="C54" s="36" t="s">
        <v>162</v>
      </c>
      <c r="D54" s="36" t="s">
        <v>163</v>
      </c>
      <c r="E54" s="42" t="s">
        <v>50</v>
      </c>
      <c r="F54" s="38">
        <f>[1]Psy.Dev.1!H54</f>
        <v>10</v>
      </c>
      <c r="G54" s="40">
        <v>1</v>
      </c>
      <c r="H54" s="38">
        <f>[1]P.physio1!H54</f>
        <v>11.25</v>
      </c>
      <c r="I54" s="40">
        <v>1</v>
      </c>
      <c r="J54" s="40">
        <f>[1]P.Co1!H54</f>
        <v>14.75</v>
      </c>
      <c r="K54" s="40">
        <v>1</v>
      </c>
      <c r="L54" s="38">
        <f>[1]Th.P1!H54</f>
        <v>10.5</v>
      </c>
      <c r="M54" s="40">
        <v>1</v>
      </c>
      <c r="N54" s="40">
        <f t="shared" si="0"/>
        <v>11.775</v>
      </c>
      <c r="O54" s="40">
        <f t="shared" si="1"/>
        <v>20</v>
      </c>
      <c r="P54" s="40">
        <v>1</v>
      </c>
      <c r="Q54" s="38">
        <f xml:space="preserve"> [1]M.T.R1!H54</f>
        <v>13</v>
      </c>
      <c r="R54" s="40">
        <v>1</v>
      </c>
      <c r="S54" s="38">
        <f>[1]psym1!H54</f>
        <v>14.75</v>
      </c>
      <c r="T54" s="40">
        <v>1</v>
      </c>
      <c r="U54" s="38">
        <f t="shared" si="2"/>
        <v>13.583333333333334</v>
      </c>
      <c r="V54" s="40">
        <f t="shared" si="3"/>
        <v>6</v>
      </c>
      <c r="W54" s="40">
        <v>1</v>
      </c>
      <c r="X54" s="38">
        <f>[1]M.OP1!H54</f>
        <v>10.5</v>
      </c>
      <c r="Y54" s="40">
        <v>1</v>
      </c>
      <c r="Z54" s="38">
        <f t="shared" si="12"/>
        <v>10.5</v>
      </c>
      <c r="AA54" s="40">
        <f t="shared" si="11"/>
        <v>2</v>
      </c>
      <c r="AB54" s="40">
        <v>1</v>
      </c>
      <c r="AC54" s="38">
        <f>[1]T.C.I.D1!H54</f>
        <v>8.5</v>
      </c>
      <c r="AD54" s="40">
        <v>1</v>
      </c>
      <c r="AE54" s="38">
        <f>[1]L.Etr1!H54</f>
        <v>16</v>
      </c>
      <c r="AF54" s="40">
        <v>1</v>
      </c>
      <c r="AG54" s="38">
        <f t="shared" si="5"/>
        <v>12.25</v>
      </c>
      <c r="AH54" s="40">
        <f t="shared" si="13"/>
        <v>2</v>
      </c>
      <c r="AI54" s="40">
        <v>1</v>
      </c>
      <c r="AJ54" s="38">
        <f t="shared" si="7"/>
        <v>12.09375</v>
      </c>
      <c r="AK54" s="40">
        <f t="shared" si="8"/>
        <v>30</v>
      </c>
      <c r="AL54" s="40">
        <f t="shared" si="9"/>
        <v>30</v>
      </c>
      <c r="AM54" s="41" t="str">
        <f t="shared" si="10"/>
        <v>Acquis</v>
      </c>
    </row>
    <row r="55" spans="1:39">
      <c r="A55" s="34">
        <v>43</v>
      </c>
      <c r="B55" s="35" t="s">
        <v>164</v>
      </c>
      <c r="C55" s="36" t="s">
        <v>165</v>
      </c>
      <c r="D55" s="36" t="s">
        <v>101</v>
      </c>
      <c r="E55" s="42" t="s">
        <v>50</v>
      </c>
      <c r="F55" s="38">
        <f>[1]Psy.Dev.1!H55</f>
        <v>14.25</v>
      </c>
      <c r="G55" s="40">
        <v>1</v>
      </c>
      <c r="H55" s="38">
        <f>[1]P.physio1!H55</f>
        <v>13.5</v>
      </c>
      <c r="I55" s="40">
        <v>1</v>
      </c>
      <c r="J55" s="40">
        <f>[1]P.Co1!H55</f>
        <v>14.25</v>
      </c>
      <c r="K55" s="40">
        <v>1</v>
      </c>
      <c r="L55" s="38">
        <f>[1]Th.P1!H55</f>
        <v>14.25</v>
      </c>
      <c r="M55" s="40">
        <v>1</v>
      </c>
      <c r="N55" s="40">
        <f t="shared" si="0"/>
        <v>14.1</v>
      </c>
      <c r="O55" s="40">
        <f t="shared" si="1"/>
        <v>20</v>
      </c>
      <c r="P55" s="40">
        <v>1</v>
      </c>
      <c r="Q55" s="38">
        <f xml:space="preserve"> [1]M.T.R1!H55</f>
        <v>14.75</v>
      </c>
      <c r="R55" s="40">
        <v>1</v>
      </c>
      <c r="S55" s="38">
        <f>[1]psym1!H55</f>
        <v>14.75</v>
      </c>
      <c r="T55" s="40">
        <v>1</v>
      </c>
      <c r="U55" s="38">
        <f t="shared" si="2"/>
        <v>14.75</v>
      </c>
      <c r="V55" s="40">
        <f t="shared" si="3"/>
        <v>6</v>
      </c>
      <c r="W55" s="40">
        <v>1</v>
      </c>
      <c r="X55" s="38">
        <f>[1]M.OP1!H55</f>
        <v>17.5</v>
      </c>
      <c r="Y55" s="40">
        <v>1</v>
      </c>
      <c r="Z55" s="38">
        <f t="shared" si="12"/>
        <v>17.5</v>
      </c>
      <c r="AA55" s="40">
        <f t="shared" si="11"/>
        <v>2</v>
      </c>
      <c r="AB55" s="40">
        <v>1</v>
      </c>
      <c r="AC55" s="38">
        <f>[1]T.C.I.D1!H55</f>
        <v>17.5</v>
      </c>
      <c r="AD55" s="40">
        <v>1</v>
      </c>
      <c r="AE55" s="38">
        <f>[1]L.Etr1!H55</f>
        <v>16</v>
      </c>
      <c r="AF55" s="40">
        <v>1</v>
      </c>
      <c r="AG55" s="38">
        <f t="shared" si="5"/>
        <v>16.75</v>
      </c>
      <c r="AH55" s="40">
        <f t="shared" si="13"/>
        <v>2</v>
      </c>
      <c r="AI55" s="40">
        <v>1</v>
      </c>
      <c r="AJ55" s="38">
        <f t="shared" si="7"/>
        <v>14.765625</v>
      </c>
      <c r="AK55" s="40">
        <f t="shared" si="8"/>
        <v>30</v>
      </c>
      <c r="AL55" s="40">
        <f t="shared" si="9"/>
        <v>30</v>
      </c>
      <c r="AM55" s="41" t="str">
        <f t="shared" si="10"/>
        <v>Acquis</v>
      </c>
    </row>
    <row r="56" spans="1:39">
      <c r="A56" s="34">
        <v>44</v>
      </c>
      <c r="B56" s="35" t="s">
        <v>166</v>
      </c>
      <c r="C56" s="36" t="s">
        <v>167</v>
      </c>
      <c r="D56" s="36" t="s">
        <v>168</v>
      </c>
      <c r="E56" s="42" t="s">
        <v>169</v>
      </c>
      <c r="F56" s="38">
        <f>[1]Psy.Dev.1!H56</f>
        <v>11.5</v>
      </c>
      <c r="G56" s="40">
        <v>1</v>
      </c>
      <c r="H56" s="38">
        <f>[1]P.physio1!H56</f>
        <v>12.5</v>
      </c>
      <c r="I56" s="40">
        <v>1</v>
      </c>
      <c r="J56" s="40">
        <f>[1]P.Co1!H56</f>
        <v>13.75</v>
      </c>
      <c r="K56" s="40">
        <v>1</v>
      </c>
      <c r="L56" s="38">
        <f>[1]Th.P1!H56</f>
        <v>12.5</v>
      </c>
      <c r="M56" s="40">
        <v>1</v>
      </c>
      <c r="N56" s="40">
        <f t="shared" si="0"/>
        <v>12.574999999999999</v>
      </c>
      <c r="O56" s="40">
        <f t="shared" si="1"/>
        <v>20</v>
      </c>
      <c r="P56" s="40">
        <v>1</v>
      </c>
      <c r="Q56" s="38">
        <f xml:space="preserve"> [1]M.T.R1!H56</f>
        <v>12.25</v>
      </c>
      <c r="R56" s="40">
        <v>1</v>
      </c>
      <c r="S56" s="38">
        <f>[1]psym1!H56</f>
        <v>14.25</v>
      </c>
      <c r="T56" s="40">
        <v>1</v>
      </c>
      <c r="U56" s="38">
        <f t="shared" si="2"/>
        <v>12.916666666666666</v>
      </c>
      <c r="V56" s="40">
        <f t="shared" si="3"/>
        <v>6</v>
      </c>
      <c r="W56" s="40">
        <v>1</v>
      </c>
      <c r="X56" s="38">
        <f>[1]M.OP1!H56</f>
        <v>11</v>
      </c>
      <c r="Y56" s="40">
        <v>1</v>
      </c>
      <c r="Z56" s="38">
        <f t="shared" si="12"/>
        <v>11</v>
      </c>
      <c r="AA56" s="40">
        <f t="shared" si="11"/>
        <v>2</v>
      </c>
      <c r="AB56" s="40">
        <v>1</v>
      </c>
      <c r="AC56" s="38">
        <f>[1]T.C.I.D1!H56</f>
        <v>14.5</v>
      </c>
      <c r="AD56" s="40">
        <v>1</v>
      </c>
      <c r="AE56" s="38">
        <f>[1]L.Etr1!H56</f>
        <v>13.5</v>
      </c>
      <c r="AF56" s="40">
        <v>1</v>
      </c>
      <c r="AG56" s="38">
        <f t="shared" si="5"/>
        <v>14</v>
      </c>
      <c r="AH56" s="40">
        <f t="shared" si="13"/>
        <v>2</v>
      </c>
      <c r="AI56" s="40">
        <v>1</v>
      </c>
      <c r="AJ56" s="38">
        <f t="shared" si="7"/>
        <v>12.71875</v>
      </c>
      <c r="AK56" s="40">
        <f t="shared" si="8"/>
        <v>30</v>
      </c>
      <c r="AL56" s="40">
        <f t="shared" si="9"/>
        <v>30</v>
      </c>
      <c r="AM56" s="41" t="str">
        <f t="shared" si="10"/>
        <v>Acquis</v>
      </c>
    </row>
    <row r="57" spans="1:39">
      <c r="A57" s="34">
        <v>45</v>
      </c>
      <c r="B57" s="35" t="s">
        <v>170</v>
      </c>
      <c r="C57" s="36" t="s">
        <v>171</v>
      </c>
      <c r="D57" s="36" t="s">
        <v>172</v>
      </c>
      <c r="E57" s="42" t="s">
        <v>169</v>
      </c>
      <c r="F57" s="38">
        <f>[1]Psy.Dev.1!H57</f>
        <v>10.5</v>
      </c>
      <c r="G57" s="40">
        <v>1</v>
      </c>
      <c r="H57" s="38">
        <f>[1]P.physio1!H57</f>
        <v>11</v>
      </c>
      <c r="I57" s="40">
        <v>1</v>
      </c>
      <c r="J57" s="40">
        <f>[1]P.Co1!H57</f>
        <v>9</v>
      </c>
      <c r="K57" s="40">
        <v>1</v>
      </c>
      <c r="L57" s="38">
        <f>[1]Th.P1!H57</f>
        <v>8.5</v>
      </c>
      <c r="M57" s="40">
        <v>1</v>
      </c>
      <c r="N57" s="40">
        <f t="shared" si="0"/>
        <v>9.75</v>
      </c>
      <c r="O57" s="40">
        <f t="shared" si="1"/>
        <v>10</v>
      </c>
      <c r="P57" s="40">
        <v>1</v>
      </c>
      <c r="Q57" s="38">
        <f xml:space="preserve"> [1]M.T.R1!H57</f>
        <v>11.75</v>
      </c>
      <c r="R57" s="40">
        <v>1</v>
      </c>
      <c r="S57" s="38">
        <f>[1]psym1!H57</f>
        <v>14</v>
      </c>
      <c r="T57" s="40">
        <v>1</v>
      </c>
      <c r="U57" s="38">
        <f t="shared" si="2"/>
        <v>12.5</v>
      </c>
      <c r="V57" s="40">
        <f t="shared" si="3"/>
        <v>6</v>
      </c>
      <c r="W57" s="40">
        <v>1</v>
      </c>
      <c r="X57" s="38">
        <f>[1]M.OP1!H57</f>
        <v>11.5</v>
      </c>
      <c r="Y57" s="40">
        <v>1</v>
      </c>
      <c r="Z57" s="38">
        <f t="shared" si="12"/>
        <v>11.5</v>
      </c>
      <c r="AA57" s="40">
        <f t="shared" si="11"/>
        <v>2</v>
      </c>
      <c r="AB57" s="40">
        <v>1</v>
      </c>
      <c r="AC57" s="38">
        <f>[1]T.C.I.D1!H57</f>
        <v>14.5</v>
      </c>
      <c r="AD57" s="40">
        <v>1</v>
      </c>
      <c r="AE57" s="38">
        <f>[1]L.Etr1!H57</f>
        <v>14.5</v>
      </c>
      <c r="AF57" s="40">
        <v>1</v>
      </c>
      <c r="AG57" s="38">
        <f t="shared" si="5"/>
        <v>14.5</v>
      </c>
      <c r="AH57" s="40">
        <f t="shared" si="13"/>
        <v>2</v>
      </c>
      <c r="AI57" s="40">
        <v>1</v>
      </c>
      <c r="AJ57" s="38">
        <f t="shared" si="7"/>
        <v>10.96875</v>
      </c>
      <c r="AK57" s="40">
        <f t="shared" si="8"/>
        <v>20</v>
      </c>
      <c r="AL57" s="40">
        <f t="shared" si="9"/>
        <v>30</v>
      </c>
      <c r="AM57" s="41" t="str">
        <f t="shared" si="10"/>
        <v>Acquis</v>
      </c>
    </row>
    <row r="58" spans="1:39">
      <c r="A58" s="34">
        <v>46</v>
      </c>
      <c r="B58" s="35" t="s">
        <v>173</v>
      </c>
      <c r="C58" s="36" t="s">
        <v>174</v>
      </c>
      <c r="D58" s="36" t="s">
        <v>132</v>
      </c>
      <c r="E58" s="42" t="s">
        <v>169</v>
      </c>
      <c r="F58" s="38">
        <f>[1]Psy.Dev.1!H58</f>
        <v>11.625</v>
      </c>
      <c r="G58" s="40">
        <v>1</v>
      </c>
      <c r="H58" s="38">
        <f>[1]P.physio1!H58</f>
        <v>11.5</v>
      </c>
      <c r="I58" s="40">
        <v>1</v>
      </c>
      <c r="J58" s="40">
        <f>[1]P.Co1!H58</f>
        <v>12.25</v>
      </c>
      <c r="K58" s="40">
        <v>1</v>
      </c>
      <c r="L58" s="38">
        <f>[1]Th.P1!H58</f>
        <v>13.5</v>
      </c>
      <c r="M58" s="40">
        <v>1</v>
      </c>
      <c r="N58" s="40">
        <f t="shared" si="0"/>
        <v>12.1625</v>
      </c>
      <c r="O58" s="40">
        <f t="shared" si="1"/>
        <v>20</v>
      </c>
      <c r="P58" s="40">
        <v>1</v>
      </c>
      <c r="Q58" s="38">
        <f xml:space="preserve"> [1]M.T.R1!H58</f>
        <v>12.5</v>
      </c>
      <c r="R58" s="40">
        <v>1</v>
      </c>
      <c r="S58" s="38">
        <f>[1]psym1!H58</f>
        <v>12.25</v>
      </c>
      <c r="T58" s="40">
        <v>1</v>
      </c>
      <c r="U58" s="38">
        <f t="shared" si="2"/>
        <v>12.416666666666666</v>
      </c>
      <c r="V58" s="40">
        <f t="shared" si="3"/>
        <v>6</v>
      </c>
      <c r="W58" s="40">
        <v>1</v>
      </c>
      <c r="X58" s="38">
        <f>[1]M.OP1!H58</f>
        <v>18</v>
      </c>
      <c r="Y58" s="40">
        <v>1</v>
      </c>
      <c r="Z58" s="38">
        <f t="shared" si="12"/>
        <v>18</v>
      </c>
      <c r="AA58" s="40">
        <f t="shared" si="11"/>
        <v>2</v>
      </c>
      <c r="AB58" s="40">
        <v>1</v>
      </c>
      <c r="AC58" s="38">
        <f>[1]T.C.I.D1!H58</f>
        <v>9</v>
      </c>
      <c r="AD58" s="40">
        <v>1</v>
      </c>
      <c r="AE58" s="38">
        <f>[1]L.Etr1!H58</f>
        <v>13.5</v>
      </c>
      <c r="AF58" s="40">
        <v>1</v>
      </c>
      <c r="AG58" s="38">
        <f t="shared" si="5"/>
        <v>11.25</v>
      </c>
      <c r="AH58" s="40">
        <f t="shared" si="13"/>
        <v>2</v>
      </c>
      <c r="AI58" s="40">
        <v>1</v>
      </c>
      <c r="AJ58" s="38">
        <f t="shared" si="7"/>
        <v>12.4609375</v>
      </c>
      <c r="AK58" s="40">
        <f t="shared" si="8"/>
        <v>30</v>
      </c>
      <c r="AL58" s="40">
        <f t="shared" si="9"/>
        <v>30</v>
      </c>
      <c r="AM58" s="41" t="str">
        <f t="shared" si="10"/>
        <v>Acquis</v>
      </c>
    </row>
    <row r="59" spans="1:39">
      <c r="A59" s="34">
        <v>47</v>
      </c>
      <c r="B59" s="35" t="s">
        <v>175</v>
      </c>
      <c r="C59" s="36" t="s">
        <v>176</v>
      </c>
      <c r="D59" s="36" t="s">
        <v>76</v>
      </c>
      <c r="E59" s="42" t="s">
        <v>169</v>
      </c>
      <c r="F59" s="38">
        <f>[1]Psy.Dev.1!H59</f>
        <v>11.25</v>
      </c>
      <c r="G59" s="40">
        <v>1</v>
      </c>
      <c r="H59" s="38">
        <f>[1]P.physio1!H59</f>
        <v>13</v>
      </c>
      <c r="I59" s="40">
        <v>1</v>
      </c>
      <c r="J59" s="40">
        <f>[1]P.Co1!H59</f>
        <v>9.75</v>
      </c>
      <c r="K59" s="40">
        <v>1</v>
      </c>
      <c r="L59" s="38">
        <f>[1]Th.P1!H59</f>
        <v>11.5</v>
      </c>
      <c r="M59" s="40">
        <v>1</v>
      </c>
      <c r="N59" s="40">
        <f t="shared" si="0"/>
        <v>11.2</v>
      </c>
      <c r="O59" s="40">
        <f t="shared" si="1"/>
        <v>20</v>
      </c>
      <c r="P59" s="40">
        <v>1</v>
      </c>
      <c r="Q59" s="38">
        <f xml:space="preserve"> [1]M.T.R1!H59</f>
        <v>13.25</v>
      </c>
      <c r="R59" s="40">
        <v>1</v>
      </c>
      <c r="S59" s="38">
        <f>[1]psym1!H59</f>
        <v>15.25</v>
      </c>
      <c r="T59" s="40">
        <v>1</v>
      </c>
      <c r="U59" s="38">
        <f t="shared" si="2"/>
        <v>13.916666666666666</v>
      </c>
      <c r="V59" s="40">
        <f t="shared" si="3"/>
        <v>6</v>
      </c>
      <c r="W59" s="40">
        <v>1</v>
      </c>
      <c r="X59" s="38">
        <f>[1]M.OP1!H59</f>
        <v>15</v>
      </c>
      <c r="Y59" s="40">
        <v>1</v>
      </c>
      <c r="Z59" s="38">
        <f t="shared" si="12"/>
        <v>15</v>
      </c>
      <c r="AA59" s="40">
        <f t="shared" si="11"/>
        <v>2</v>
      </c>
      <c r="AB59" s="40">
        <v>1</v>
      </c>
      <c r="AC59" s="38">
        <f>[1]T.C.I.D1!H59</f>
        <v>9</v>
      </c>
      <c r="AD59" s="40">
        <v>1</v>
      </c>
      <c r="AE59" s="38">
        <f>[1]L.Etr1!H59</f>
        <v>13.5</v>
      </c>
      <c r="AF59" s="40">
        <v>1</v>
      </c>
      <c r="AG59" s="38">
        <f t="shared" si="5"/>
        <v>11.25</v>
      </c>
      <c r="AH59" s="40">
        <f t="shared" si="13"/>
        <v>2</v>
      </c>
      <c r="AI59" s="40">
        <v>1</v>
      </c>
      <c r="AJ59" s="38">
        <f t="shared" si="7"/>
        <v>11.953125</v>
      </c>
      <c r="AK59" s="40">
        <f t="shared" si="8"/>
        <v>30</v>
      </c>
      <c r="AL59" s="40">
        <f t="shared" si="9"/>
        <v>30</v>
      </c>
      <c r="AM59" s="41" t="str">
        <f t="shared" si="10"/>
        <v>Acquis</v>
      </c>
    </row>
    <row r="60" spans="1:39">
      <c r="A60" s="34">
        <v>48</v>
      </c>
      <c r="B60" s="35" t="s">
        <v>177</v>
      </c>
      <c r="C60" s="36" t="s">
        <v>178</v>
      </c>
      <c r="D60" s="36" t="s">
        <v>172</v>
      </c>
      <c r="E60" s="42" t="s">
        <v>169</v>
      </c>
      <c r="F60" s="38">
        <f>[1]Psy.Dev.1!H60</f>
        <v>13.25</v>
      </c>
      <c r="G60" s="40">
        <v>1</v>
      </c>
      <c r="H60" s="38">
        <f>[1]P.physio1!H60</f>
        <v>12</v>
      </c>
      <c r="I60" s="40">
        <v>1</v>
      </c>
      <c r="J60" s="40">
        <f>[1]P.Co1!H60</f>
        <v>12</v>
      </c>
      <c r="K60" s="40">
        <v>1</v>
      </c>
      <c r="L60" s="38">
        <f>[1]Th.P1!H60</f>
        <v>12</v>
      </c>
      <c r="M60" s="40">
        <v>1</v>
      </c>
      <c r="N60" s="40">
        <f t="shared" si="0"/>
        <v>12.375</v>
      </c>
      <c r="O60" s="40">
        <f t="shared" si="1"/>
        <v>20</v>
      </c>
      <c r="P60" s="40">
        <v>1</v>
      </c>
      <c r="Q60" s="38">
        <f xml:space="preserve"> [1]M.T.R1!H60</f>
        <v>14.5</v>
      </c>
      <c r="R60" s="40">
        <v>1</v>
      </c>
      <c r="S60" s="38">
        <f>[1]psym1!H60</f>
        <v>10.5</v>
      </c>
      <c r="T60" s="40">
        <v>1</v>
      </c>
      <c r="U60" s="38">
        <f t="shared" si="2"/>
        <v>13.166666666666666</v>
      </c>
      <c r="V60" s="40">
        <f t="shared" si="3"/>
        <v>6</v>
      </c>
      <c r="W60" s="40">
        <v>1</v>
      </c>
      <c r="X60" s="38">
        <f>[1]M.OP1!H60</f>
        <v>12</v>
      </c>
      <c r="Y60" s="40">
        <v>1</v>
      </c>
      <c r="Z60" s="38">
        <f t="shared" si="12"/>
        <v>12</v>
      </c>
      <c r="AA60" s="40">
        <f t="shared" si="11"/>
        <v>2</v>
      </c>
      <c r="AB60" s="40">
        <v>1</v>
      </c>
      <c r="AC60" s="38">
        <f>[1]T.C.I.D1!H60</f>
        <v>17</v>
      </c>
      <c r="AD60" s="40">
        <v>1</v>
      </c>
      <c r="AE60" s="38">
        <f>[1]L.Etr1!H60</f>
        <v>14</v>
      </c>
      <c r="AF60" s="40">
        <v>1</v>
      </c>
      <c r="AG60" s="38">
        <f t="shared" si="5"/>
        <v>15.5</v>
      </c>
      <c r="AH60" s="40">
        <f t="shared" si="13"/>
        <v>2</v>
      </c>
      <c r="AI60" s="40">
        <v>1</v>
      </c>
      <c r="AJ60" s="38">
        <f t="shared" si="7"/>
        <v>12.890625</v>
      </c>
      <c r="AK60" s="40">
        <f t="shared" si="8"/>
        <v>30</v>
      </c>
      <c r="AL60" s="40">
        <f t="shared" si="9"/>
        <v>30</v>
      </c>
      <c r="AM60" s="41" t="str">
        <f t="shared" si="10"/>
        <v>Acquis</v>
      </c>
    </row>
    <row r="61" spans="1:39">
      <c r="A61" s="34">
        <v>49</v>
      </c>
      <c r="B61" s="35" t="s">
        <v>179</v>
      </c>
      <c r="C61" s="36" t="s">
        <v>180</v>
      </c>
      <c r="D61" s="36" t="s">
        <v>181</v>
      </c>
      <c r="E61" s="42" t="s">
        <v>169</v>
      </c>
      <c r="F61" s="38">
        <f>[1]Psy.Dev.1!H61</f>
        <v>11.25</v>
      </c>
      <c r="G61" s="40">
        <v>1</v>
      </c>
      <c r="H61" s="38">
        <f>[1]P.physio1!H61</f>
        <v>11.5</v>
      </c>
      <c r="I61" s="40">
        <v>1</v>
      </c>
      <c r="J61" s="40">
        <f>[1]P.Co1!H61</f>
        <v>12</v>
      </c>
      <c r="K61" s="40">
        <v>1</v>
      </c>
      <c r="L61" s="38">
        <f>[1]Th.P1!H61</f>
        <v>12.5</v>
      </c>
      <c r="M61" s="40">
        <v>1</v>
      </c>
      <c r="N61" s="40">
        <f t="shared" si="0"/>
        <v>11.775</v>
      </c>
      <c r="O61" s="40">
        <f t="shared" si="1"/>
        <v>20</v>
      </c>
      <c r="P61" s="40">
        <v>1</v>
      </c>
      <c r="Q61" s="38">
        <f xml:space="preserve"> [1]M.T.R1!H61</f>
        <v>12.25</v>
      </c>
      <c r="R61" s="40">
        <v>1</v>
      </c>
      <c r="S61" s="38">
        <f>[1]psym1!H61</f>
        <v>13.5</v>
      </c>
      <c r="T61" s="40">
        <v>1</v>
      </c>
      <c r="U61" s="38">
        <f t="shared" si="2"/>
        <v>12.666666666666666</v>
      </c>
      <c r="V61" s="40">
        <f t="shared" si="3"/>
        <v>6</v>
      </c>
      <c r="W61" s="40">
        <v>1</v>
      </c>
      <c r="X61" s="38">
        <f>[1]M.OP1!H61</f>
        <v>14.5</v>
      </c>
      <c r="Y61" s="40">
        <v>1</v>
      </c>
      <c r="Z61" s="38">
        <f t="shared" si="12"/>
        <v>14.5</v>
      </c>
      <c r="AA61" s="40">
        <f t="shared" si="11"/>
        <v>2</v>
      </c>
      <c r="AB61" s="40">
        <v>1</v>
      </c>
      <c r="AC61" s="38">
        <f>[1]T.C.I.D1!H61</f>
        <v>11</v>
      </c>
      <c r="AD61" s="40">
        <v>1</v>
      </c>
      <c r="AE61" s="38">
        <f>[1]L.Etr1!H61</f>
        <v>12</v>
      </c>
      <c r="AF61" s="40">
        <v>1</v>
      </c>
      <c r="AG61" s="38">
        <f t="shared" si="5"/>
        <v>11.5</v>
      </c>
      <c r="AH61" s="40">
        <f t="shared" si="13"/>
        <v>2</v>
      </c>
      <c r="AI61" s="40">
        <v>1</v>
      </c>
      <c r="AJ61" s="38">
        <f t="shared" si="7"/>
        <v>12.078125</v>
      </c>
      <c r="AK61" s="40">
        <f t="shared" si="8"/>
        <v>30</v>
      </c>
      <c r="AL61" s="40">
        <f t="shared" si="9"/>
        <v>30</v>
      </c>
      <c r="AM61" s="41" t="str">
        <f t="shared" si="10"/>
        <v>Acquis</v>
      </c>
    </row>
    <row r="62" spans="1:39">
      <c r="A62" s="34">
        <v>50</v>
      </c>
      <c r="B62" s="35" t="s">
        <v>182</v>
      </c>
      <c r="C62" s="36" t="s">
        <v>183</v>
      </c>
      <c r="D62" s="36" t="s">
        <v>184</v>
      </c>
      <c r="E62" s="37" t="s">
        <v>185</v>
      </c>
      <c r="F62" s="38">
        <f>[1]Psy.Dev.1!H62</f>
        <v>10</v>
      </c>
      <c r="G62" s="40">
        <v>1</v>
      </c>
      <c r="H62" s="38">
        <f>[1]P.physio1!H62</f>
        <v>11.5</v>
      </c>
      <c r="I62" s="40">
        <v>1</v>
      </c>
      <c r="J62" s="40">
        <f>[1]P.Co1!H62</f>
        <v>11</v>
      </c>
      <c r="K62" s="40">
        <v>1</v>
      </c>
      <c r="L62" s="38">
        <f>[1]Th.P1!H62</f>
        <v>5</v>
      </c>
      <c r="M62" s="40">
        <v>1</v>
      </c>
      <c r="N62" s="40">
        <f t="shared" si="0"/>
        <v>9.6</v>
      </c>
      <c r="O62" s="40">
        <f t="shared" si="1"/>
        <v>15</v>
      </c>
      <c r="P62" s="40">
        <v>1</v>
      </c>
      <c r="Q62" s="38">
        <f xml:space="preserve"> [1]M.T.R1!H62</f>
        <v>11.25</v>
      </c>
      <c r="R62" s="40">
        <v>1</v>
      </c>
      <c r="S62" s="38">
        <f>[1]psym1!H62</f>
        <v>10</v>
      </c>
      <c r="T62" s="40">
        <v>1</v>
      </c>
      <c r="U62" s="38">
        <f t="shared" si="2"/>
        <v>10.833333333333334</v>
      </c>
      <c r="V62" s="40">
        <f t="shared" si="3"/>
        <v>6</v>
      </c>
      <c r="W62" s="40">
        <v>1</v>
      </c>
      <c r="X62" s="38">
        <f>[1]M.OP1!H62</f>
        <v>6</v>
      </c>
      <c r="Y62" s="40">
        <v>1</v>
      </c>
      <c r="Z62" s="38">
        <f t="shared" si="12"/>
        <v>6</v>
      </c>
      <c r="AA62" s="40">
        <f t="shared" si="11"/>
        <v>0</v>
      </c>
      <c r="AB62" s="40">
        <v>1</v>
      </c>
      <c r="AC62" s="38">
        <f>[1]T.C.I.D1!H62</f>
        <v>13</v>
      </c>
      <c r="AD62" s="40">
        <v>1</v>
      </c>
      <c r="AE62" s="38">
        <f>[1]L.Etr1!H62</f>
        <v>9.5</v>
      </c>
      <c r="AF62" s="40">
        <v>1</v>
      </c>
      <c r="AG62" s="38">
        <f t="shared" si="5"/>
        <v>11.25</v>
      </c>
      <c r="AH62" s="40">
        <f t="shared" si="13"/>
        <v>2</v>
      </c>
      <c r="AI62" s="40">
        <v>1</v>
      </c>
      <c r="AJ62" s="38">
        <f t="shared" si="7"/>
        <v>9.8125</v>
      </c>
      <c r="AK62" s="40">
        <f t="shared" si="8"/>
        <v>23</v>
      </c>
      <c r="AL62" s="40">
        <f t="shared" si="9"/>
        <v>23</v>
      </c>
      <c r="AM62" s="41" t="str">
        <f t="shared" si="10"/>
        <v xml:space="preserve">Non Acquis </v>
      </c>
    </row>
    <row r="63" spans="1:39">
      <c r="A63" s="34">
        <v>51</v>
      </c>
      <c r="B63" s="35" t="s">
        <v>186</v>
      </c>
      <c r="C63" s="36" t="s">
        <v>183</v>
      </c>
      <c r="D63" s="36" t="s">
        <v>187</v>
      </c>
      <c r="E63" s="42" t="s">
        <v>169</v>
      </c>
      <c r="F63" s="38">
        <f>[1]Psy.Dev.1!H63</f>
        <v>7</v>
      </c>
      <c r="G63" s="40">
        <v>1</v>
      </c>
      <c r="H63" s="38">
        <f>[1]P.physio1!H63</f>
        <v>11</v>
      </c>
      <c r="I63" s="40">
        <v>1</v>
      </c>
      <c r="J63" s="40">
        <f>[1]P.Co1!H63</f>
        <v>7.5</v>
      </c>
      <c r="K63" s="40">
        <v>1</v>
      </c>
      <c r="L63" s="38">
        <f>[1]Th.P1!H63</f>
        <v>0</v>
      </c>
      <c r="M63" s="40">
        <v>1</v>
      </c>
      <c r="N63" s="40">
        <f t="shared" si="0"/>
        <v>6.55</v>
      </c>
      <c r="O63" s="40">
        <f t="shared" si="1"/>
        <v>5</v>
      </c>
      <c r="P63" s="40">
        <v>1</v>
      </c>
      <c r="Q63" s="38">
        <f xml:space="preserve"> [1]M.T.R1!H63</f>
        <v>10.75</v>
      </c>
      <c r="R63" s="40">
        <v>1</v>
      </c>
      <c r="S63" s="38">
        <f>[1]psym1!H63</f>
        <v>4</v>
      </c>
      <c r="T63" s="40">
        <v>1</v>
      </c>
      <c r="U63" s="38">
        <f t="shared" si="2"/>
        <v>8.5</v>
      </c>
      <c r="V63" s="40">
        <f t="shared" si="3"/>
        <v>3</v>
      </c>
      <c r="W63" s="40">
        <v>1</v>
      </c>
      <c r="X63" s="38">
        <f>[1]M.OP1!H63</f>
        <v>2</v>
      </c>
      <c r="Y63" s="40">
        <v>1</v>
      </c>
      <c r="Z63" s="38">
        <f t="shared" si="12"/>
        <v>2</v>
      </c>
      <c r="AA63" s="40">
        <f t="shared" si="11"/>
        <v>0</v>
      </c>
      <c r="AB63" s="40">
        <v>1</v>
      </c>
      <c r="AC63" s="38">
        <f>[1]T.C.I.D1!H63</f>
        <v>3</v>
      </c>
      <c r="AD63" s="40">
        <v>1</v>
      </c>
      <c r="AE63" s="38">
        <f>[1]L.Etr1!H63</f>
        <v>13.5</v>
      </c>
      <c r="AF63" s="40">
        <v>1</v>
      </c>
      <c r="AG63" s="38">
        <f t="shared" si="5"/>
        <v>8.25</v>
      </c>
      <c r="AH63" s="40">
        <f t="shared" si="13"/>
        <v>1</v>
      </c>
      <c r="AI63" s="40">
        <v>1</v>
      </c>
      <c r="AJ63" s="38">
        <f t="shared" si="7"/>
        <v>6.84375</v>
      </c>
      <c r="AK63" s="40">
        <f t="shared" si="8"/>
        <v>9</v>
      </c>
      <c r="AL63" s="40">
        <f t="shared" si="9"/>
        <v>9</v>
      </c>
      <c r="AM63" s="41" t="str">
        <f t="shared" si="10"/>
        <v xml:space="preserve">Non Acquis </v>
      </c>
    </row>
    <row r="64" spans="1:39">
      <c r="A64" s="34">
        <v>52</v>
      </c>
      <c r="B64" s="35" t="s">
        <v>188</v>
      </c>
      <c r="C64" s="36" t="s">
        <v>189</v>
      </c>
      <c r="D64" s="36" t="s">
        <v>190</v>
      </c>
      <c r="E64" s="42" t="s">
        <v>169</v>
      </c>
      <c r="F64" s="38">
        <f>[1]Psy.Dev.1!H64</f>
        <v>10.25</v>
      </c>
      <c r="G64" s="40">
        <v>1</v>
      </c>
      <c r="H64" s="38">
        <f>[1]P.physio1!H64</f>
        <v>10</v>
      </c>
      <c r="I64" s="40">
        <v>1</v>
      </c>
      <c r="J64" s="40">
        <f>[1]P.Co1!H64</f>
        <v>10.5</v>
      </c>
      <c r="K64" s="40">
        <v>1</v>
      </c>
      <c r="L64" s="38">
        <f>[1]Th.P1!H64</f>
        <v>8.75</v>
      </c>
      <c r="M64" s="40">
        <v>1</v>
      </c>
      <c r="N64" s="40">
        <f t="shared" si="0"/>
        <v>9.9749999999999996</v>
      </c>
      <c r="O64" s="40">
        <f t="shared" si="1"/>
        <v>15</v>
      </c>
      <c r="P64" s="40">
        <v>1</v>
      </c>
      <c r="Q64" s="38">
        <f xml:space="preserve"> [1]M.T.R1!H64</f>
        <v>11</v>
      </c>
      <c r="R64" s="40">
        <v>1</v>
      </c>
      <c r="S64" s="38">
        <f>[1]psym1!H64</f>
        <v>10.75</v>
      </c>
      <c r="T64" s="40">
        <v>1</v>
      </c>
      <c r="U64" s="38">
        <f t="shared" si="2"/>
        <v>10.916666666666666</v>
      </c>
      <c r="V64" s="40">
        <f t="shared" si="3"/>
        <v>6</v>
      </c>
      <c r="W64" s="40">
        <v>1</v>
      </c>
      <c r="X64" s="38">
        <f>[1]M.OP1!H64</f>
        <v>8</v>
      </c>
      <c r="Y64" s="40">
        <v>1</v>
      </c>
      <c r="Z64" s="38">
        <f t="shared" si="12"/>
        <v>8</v>
      </c>
      <c r="AA64" s="40">
        <f t="shared" si="11"/>
        <v>0</v>
      </c>
      <c r="AB64" s="40">
        <v>1</v>
      </c>
      <c r="AC64" s="38">
        <f>[1]T.C.I.D1!H64</f>
        <v>3</v>
      </c>
      <c r="AD64" s="40">
        <v>1</v>
      </c>
      <c r="AE64" s="38">
        <f>[1]L.Etr1!H64</f>
        <v>15.5</v>
      </c>
      <c r="AF64" s="40">
        <v>1</v>
      </c>
      <c r="AG64" s="38">
        <f t="shared" si="5"/>
        <v>9.25</v>
      </c>
      <c r="AH64" s="40">
        <f t="shared" si="13"/>
        <v>1</v>
      </c>
      <c r="AI64" s="40">
        <v>1</v>
      </c>
      <c r="AJ64" s="38">
        <f t="shared" si="7"/>
        <v>9.9375</v>
      </c>
      <c r="AK64" s="40">
        <f t="shared" si="8"/>
        <v>22</v>
      </c>
      <c r="AL64" s="40">
        <f t="shared" si="9"/>
        <v>22</v>
      </c>
      <c r="AM64" s="41" t="str">
        <f t="shared" si="10"/>
        <v xml:space="preserve">Non Acquis </v>
      </c>
    </row>
    <row r="65" spans="1:39">
      <c r="A65" s="34">
        <v>53</v>
      </c>
      <c r="B65" s="35" t="s">
        <v>191</v>
      </c>
      <c r="C65" s="36" t="s">
        <v>192</v>
      </c>
      <c r="D65" s="36" t="s">
        <v>193</v>
      </c>
      <c r="E65" s="42" t="s">
        <v>169</v>
      </c>
      <c r="F65" s="38">
        <f>[1]Psy.Dev.1!H65</f>
        <v>8.5</v>
      </c>
      <c r="G65" s="40">
        <v>1</v>
      </c>
      <c r="H65" s="38">
        <f>[1]P.physio1!H65</f>
        <v>11.5</v>
      </c>
      <c r="I65" s="40">
        <v>1</v>
      </c>
      <c r="J65" s="40">
        <f>[1]P.Co1!H65</f>
        <v>7</v>
      </c>
      <c r="K65" s="40">
        <v>1</v>
      </c>
      <c r="L65" s="38">
        <f>[1]Th.P1!H65</f>
        <v>8</v>
      </c>
      <c r="M65" s="40">
        <v>1</v>
      </c>
      <c r="N65" s="40">
        <f t="shared" si="0"/>
        <v>8.5500000000000007</v>
      </c>
      <c r="O65" s="40">
        <f t="shared" si="1"/>
        <v>5</v>
      </c>
      <c r="P65" s="40">
        <v>1</v>
      </c>
      <c r="Q65" s="38">
        <f xml:space="preserve"> [1]M.T.R1!H65</f>
        <v>12.25</v>
      </c>
      <c r="R65" s="40">
        <v>1</v>
      </c>
      <c r="S65" s="38">
        <f>[1]psym1!H65</f>
        <v>11.5</v>
      </c>
      <c r="T65" s="40">
        <v>1</v>
      </c>
      <c r="U65" s="38">
        <f t="shared" si="2"/>
        <v>12</v>
      </c>
      <c r="V65" s="40">
        <f t="shared" si="3"/>
        <v>6</v>
      </c>
      <c r="W65" s="40">
        <v>1</v>
      </c>
      <c r="X65" s="38">
        <f>[1]M.OP1!H65</f>
        <v>6</v>
      </c>
      <c r="Y65" s="40">
        <v>1</v>
      </c>
      <c r="Z65" s="38">
        <f t="shared" si="12"/>
        <v>6</v>
      </c>
      <c r="AA65" s="40">
        <f t="shared" si="11"/>
        <v>0</v>
      </c>
      <c r="AB65" s="40">
        <v>1</v>
      </c>
      <c r="AC65" s="38">
        <f>[1]T.C.I.D1!H65</f>
        <v>7</v>
      </c>
      <c r="AD65" s="40">
        <v>1</v>
      </c>
      <c r="AE65" s="38">
        <f>[1]L.Etr1!H65</f>
        <v>11.5</v>
      </c>
      <c r="AF65" s="40">
        <v>1</v>
      </c>
      <c r="AG65" s="38">
        <f t="shared" si="5"/>
        <v>9.25</v>
      </c>
      <c r="AH65" s="40">
        <f t="shared" si="13"/>
        <v>1</v>
      </c>
      <c r="AI65" s="40">
        <v>1</v>
      </c>
      <c r="AJ65" s="38">
        <f t="shared" si="7"/>
        <v>9.125</v>
      </c>
      <c r="AK65" s="40">
        <f t="shared" si="8"/>
        <v>12</v>
      </c>
      <c r="AL65" s="40">
        <f t="shared" si="9"/>
        <v>12</v>
      </c>
      <c r="AM65" s="41" t="str">
        <f t="shared" si="10"/>
        <v xml:space="preserve">Non Acquis </v>
      </c>
    </row>
    <row r="66" spans="1:39">
      <c r="A66" s="34">
        <v>54</v>
      </c>
      <c r="B66" s="35" t="s">
        <v>194</v>
      </c>
      <c r="C66" s="36" t="s">
        <v>195</v>
      </c>
      <c r="D66" s="36" t="s">
        <v>79</v>
      </c>
      <c r="E66" s="42" t="s">
        <v>169</v>
      </c>
      <c r="F66" s="38">
        <f>[1]Psy.Dev.1!H66</f>
        <v>8.5</v>
      </c>
      <c r="G66" s="40">
        <v>1</v>
      </c>
      <c r="H66" s="38">
        <f>[1]P.physio1!H66</f>
        <v>11.5</v>
      </c>
      <c r="I66" s="40">
        <v>1</v>
      </c>
      <c r="J66" s="40">
        <f>[1]P.Co1!H66</f>
        <v>9</v>
      </c>
      <c r="K66" s="40">
        <v>1</v>
      </c>
      <c r="L66" s="38">
        <f>[1]Th.P1!H66</f>
        <v>8.5</v>
      </c>
      <c r="M66" s="40">
        <v>1</v>
      </c>
      <c r="N66" s="40">
        <f t="shared" si="0"/>
        <v>9.25</v>
      </c>
      <c r="O66" s="40">
        <f t="shared" si="1"/>
        <v>5</v>
      </c>
      <c r="P66" s="40">
        <v>1</v>
      </c>
      <c r="Q66" s="38">
        <f xml:space="preserve"> [1]M.T.R1!H66</f>
        <v>9.25</v>
      </c>
      <c r="R66" s="40">
        <v>1</v>
      </c>
      <c r="S66" s="38">
        <f>[1]psym1!H66</f>
        <v>10.25</v>
      </c>
      <c r="T66" s="40">
        <v>1</v>
      </c>
      <c r="U66" s="38">
        <f t="shared" si="2"/>
        <v>9.5833333333333339</v>
      </c>
      <c r="V66" s="40">
        <f t="shared" si="3"/>
        <v>3</v>
      </c>
      <c r="W66" s="40">
        <v>1</v>
      </c>
      <c r="X66" s="38">
        <f>[1]M.OP1!H66</f>
        <v>10</v>
      </c>
      <c r="Y66" s="40">
        <v>1</v>
      </c>
      <c r="Z66" s="38">
        <f t="shared" si="12"/>
        <v>10</v>
      </c>
      <c r="AA66" s="40">
        <f t="shared" si="11"/>
        <v>2</v>
      </c>
      <c r="AB66" s="40">
        <v>1</v>
      </c>
      <c r="AC66" s="38">
        <f>[1]T.C.I.D1!H66</f>
        <v>3</v>
      </c>
      <c r="AD66" s="40">
        <v>1</v>
      </c>
      <c r="AE66" s="38">
        <f>[1]L.Etr1!H66</f>
        <v>12.5</v>
      </c>
      <c r="AF66" s="40">
        <v>1</v>
      </c>
      <c r="AG66" s="38">
        <f t="shared" si="5"/>
        <v>7.75</v>
      </c>
      <c r="AH66" s="40">
        <f t="shared" si="13"/>
        <v>1</v>
      </c>
      <c r="AI66" s="40">
        <v>1</v>
      </c>
      <c r="AJ66" s="38">
        <f t="shared" si="7"/>
        <v>9.171875</v>
      </c>
      <c r="AK66" s="40">
        <f t="shared" si="8"/>
        <v>11</v>
      </c>
      <c r="AL66" s="40">
        <f t="shared" si="9"/>
        <v>11</v>
      </c>
      <c r="AM66" s="41" t="str">
        <f t="shared" si="10"/>
        <v xml:space="preserve">Non Acquis </v>
      </c>
    </row>
    <row r="67" spans="1:39">
      <c r="A67" s="34">
        <v>55</v>
      </c>
      <c r="B67" s="35" t="s">
        <v>196</v>
      </c>
      <c r="C67" s="36" t="s">
        <v>197</v>
      </c>
      <c r="D67" s="36" t="s">
        <v>198</v>
      </c>
      <c r="E67" s="42" t="s">
        <v>169</v>
      </c>
      <c r="F67" s="38">
        <f>[1]Psy.Dev.1!H67</f>
        <v>11.75</v>
      </c>
      <c r="G67" s="40">
        <v>1</v>
      </c>
      <c r="H67" s="38">
        <f>[1]P.physio1!H67</f>
        <v>12.5</v>
      </c>
      <c r="I67" s="40">
        <v>1</v>
      </c>
      <c r="J67" s="40">
        <f>[1]P.Co1!H67</f>
        <v>11.5</v>
      </c>
      <c r="K67" s="40">
        <v>1</v>
      </c>
      <c r="L67" s="38">
        <f>[1]Th.P1!H67</f>
        <v>6.5</v>
      </c>
      <c r="M67" s="40">
        <v>1</v>
      </c>
      <c r="N67" s="40">
        <f t="shared" si="0"/>
        <v>10.775</v>
      </c>
      <c r="O67" s="40">
        <f t="shared" si="1"/>
        <v>20</v>
      </c>
      <c r="P67" s="40">
        <v>1</v>
      </c>
      <c r="Q67" s="38">
        <f xml:space="preserve"> [1]M.T.R1!H67</f>
        <v>11.25</v>
      </c>
      <c r="R67" s="40">
        <v>1</v>
      </c>
      <c r="S67" s="38">
        <f>[1]psym1!H67</f>
        <v>11.75</v>
      </c>
      <c r="T67" s="40">
        <v>1</v>
      </c>
      <c r="U67" s="38">
        <f t="shared" si="2"/>
        <v>11.416666666666666</v>
      </c>
      <c r="V67" s="40">
        <f t="shared" si="3"/>
        <v>6</v>
      </c>
      <c r="W67" s="40">
        <v>1</v>
      </c>
      <c r="X67" s="38">
        <f>[1]M.OP1!H67</f>
        <v>14.5</v>
      </c>
      <c r="Y67" s="40">
        <v>1</v>
      </c>
      <c r="Z67" s="38">
        <f t="shared" si="12"/>
        <v>14.5</v>
      </c>
      <c r="AA67" s="40">
        <f t="shared" si="11"/>
        <v>2</v>
      </c>
      <c r="AB67" s="40">
        <v>1</v>
      </c>
      <c r="AC67" s="38">
        <f>[1]T.C.I.D1!H67</f>
        <v>4</v>
      </c>
      <c r="AD67" s="40">
        <v>1</v>
      </c>
      <c r="AE67" s="38">
        <f>[1]L.Etr1!H67</f>
        <v>14.5</v>
      </c>
      <c r="AF67" s="40">
        <v>1</v>
      </c>
      <c r="AG67" s="38">
        <f t="shared" si="5"/>
        <v>9.25</v>
      </c>
      <c r="AH67" s="40">
        <f t="shared" si="13"/>
        <v>1</v>
      </c>
      <c r="AI67" s="40">
        <v>1</v>
      </c>
      <c r="AJ67" s="38">
        <f t="shared" si="7"/>
        <v>10.9375</v>
      </c>
      <c r="AK67" s="40">
        <f t="shared" si="8"/>
        <v>29</v>
      </c>
      <c r="AL67" s="40">
        <f t="shared" si="9"/>
        <v>30</v>
      </c>
      <c r="AM67" s="41" t="str">
        <f t="shared" si="10"/>
        <v>Acquis</v>
      </c>
    </row>
    <row r="68" spans="1:39">
      <c r="A68" s="34">
        <v>56</v>
      </c>
      <c r="B68" s="35" t="s">
        <v>199</v>
      </c>
      <c r="C68" s="36" t="s">
        <v>200</v>
      </c>
      <c r="D68" s="36" t="s">
        <v>201</v>
      </c>
      <c r="E68" s="42" t="s">
        <v>169</v>
      </c>
      <c r="F68" s="38">
        <f>[1]Psy.Dev.1!H68</f>
        <v>10</v>
      </c>
      <c r="G68" s="40">
        <v>1</v>
      </c>
      <c r="H68" s="38">
        <f>[1]P.physio1!H68</f>
        <v>11</v>
      </c>
      <c r="I68" s="40">
        <v>1</v>
      </c>
      <c r="J68" s="40">
        <f>[1]P.Co1!H68</f>
        <v>12.75</v>
      </c>
      <c r="K68" s="40">
        <v>1</v>
      </c>
      <c r="L68" s="38">
        <f>[1]Th.P1!H68</f>
        <v>8.75</v>
      </c>
      <c r="M68" s="40">
        <v>1</v>
      </c>
      <c r="N68" s="40">
        <f t="shared" si="0"/>
        <v>10.775</v>
      </c>
      <c r="O68" s="40">
        <f t="shared" si="1"/>
        <v>20</v>
      </c>
      <c r="P68" s="40">
        <v>1</v>
      </c>
      <c r="Q68" s="38">
        <f xml:space="preserve"> [1]M.T.R1!H68</f>
        <v>11.75</v>
      </c>
      <c r="R68" s="40">
        <v>1</v>
      </c>
      <c r="S68" s="38">
        <f>[1]psym1!H68</f>
        <v>11</v>
      </c>
      <c r="T68" s="40">
        <v>1</v>
      </c>
      <c r="U68" s="38">
        <f t="shared" si="2"/>
        <v>11.5</v>
      </c>
      <c r="V68" s="40">
        <f t="shared" si="3"/>
        <v>6</v>
      </c>
      <c r="W68" s="40">
        <v>1</v>
      </c>
      <c r="X68" s="38">
        <f>[1]M.OP1!H68</f>
        <v>14.5</v>
      </c>
      <c r="Y68" s="40">
        <v>1</v>
      </c>
      <c r="Z68" s="38">
        <f t="shared" si="12"/>
        <v>14.5</v>
      </c>
      <c r="AA68" s="40">
        <f t="shared" si="11"/>
        <v>2</v>
      </c>
      <c r="AB68" s="40">
        <v>1</v>
      </c>
      <c r="AC68" s="38">
        <f>[1]T.C.I.D1!H68</f>
        <v>6.5</v>
      </c>
      <c r="AD68" s="40">
        <v>1</v>
      </c>
      <c r="AE68" s="38">
        <f>[1]L.Etr1!H68</f>
        <v>14</v>
      </c>
      <c r="AF68" s="40">
        <v>1</v>
      </c>
      <c r="AG68" s="38">
        <f t="shared" si="5"/>
        <v>10.25</v>
      </c>
      <c r="AH68" s="40">
        <f t="shared" si="13"/>
        <v>2</v>
      </c>
      <c r="AI68" s="40">
        <v>1</v>
      </c>
      <c r="AJ68" s="38">
        <f t="shared" si="7"/>
        <v>11.078125</v>
      </c>
      <c r="AK68" s="40">
        <f t="shared" si="8"/>
        <v>30</v>
      </c>
      <c r="AL68" s="40">
        <f t="shared" si="9"/>
        <v>30</v>
      </c>
      <c r="AM68" s="41" t="str">
        <f t="shared" si="10"/>
        <v>Acquis</v>
      </c>
    </row>
    <row r="69" spans="1:39">
      <c r="A69" s="34">
        <v>57</v>
      </c>
      <c r="B69" s="35" t="s">
        <v>202</v>
      </c>
      <c r="C69" s="36" t="s">
        <v>203</v>
      </c>
      <c r="D69" s="36" t="s">
        <v>140</v>
      </c>
      <c r="E69" s="42" t="s">
        <v>169</v>
      </c>
      <c r="F69" s="38">
        <f>[1]Psy.Dev.1!H69</f>
        <v>8.875</v>
      </c>
      <c r="G69" s="40">
        <v>1</v>
      </c>
      <c r="H69" s="38">
        <f>[1]P.physio1!H69</f>
        <v>11.5</v>
      </c>
      <c r="I69" s="40">
        <v>1</v>
      </c>
      <c r="J69" s="40">
        <f>[1]P.Co1!H69</f>
        <v>12.25</v>
      </c>
      <c r="K69" s="40">
        <v>1</v>
      </c>
      <c r="L69" s="38">
        <f>[1]Th.P1!H69</f>
        <v>6</v>
      </c>
      <c r="M69" s="40">
        <v>1</v>
      </c>
      <c r="N69" s="40">
        <f t="shared" si="0"/>
        <v>9.8375000000000004</v>
      </c>
      <c r="O69" s="40">
        <f t="shared" si="1"/>
        <v>10</v>
      </c>
      <c r="P69" s="40">
        <v>1</v>
      </c>
      <c r="Q69" s="38">
        <f xml:space="preserve"> [1]M.T.R1!H69</f>
        <v>11.75</v>
      </c>
      <c r="R69" s="40">
        <v>1</v>
      </c>
      <c r="S69" s="38">
        <f>[1]psym1!H69</f>
        <v>11</v>
      </c>
      <c r="T69" s="40">
        <v>1</v>
      </c>
      <c r="U69" s="38">
        <f t="shared" si="2"/>
        <v>11.5</v>
      </c>
      <c r="V69" s="40">
        <f t="shared" si="3"/>
        <v>6</v>
      </c>
      <c r="W69" s="40">
        <v>1</v>
      </c>
      <c r="X69" s="38">
        <f>[1]M.OP1!H69</f>
        <v>10</v>
      </c>
      <c r="Y69" s="40">
        <v>1</v>
      </c>
      <c r="Z69" s="38">
        <f t="shared" si="12"/>
        <v>10</v>
      </c>
      <c r="AA69" s="40">
        <f t="shared" si="11"/>
        <v>2</v>
      </c>
      <c r="AB69" s="40">
        <v>1</v>
      </c>
      <c r="AC69" s="38">
        <f>[1]T.C.I.D1!H69</f>
        <v>4.75</v>
      </c>
      <c r="AD69" s="40">
        <v>1</v>
      </c>
      <c r="AE69" s="38">
        <f>[1]L.Etr1!H69</f>
        <v>13</v>
      </c>
      <c r="AF69" s="40">
        <v>1</v>
      </c>
      <c r="AG69" s="38">
        <f t="shared" si="5"/>
        <v>8.875</v>
      </c>
      <c r="AH69" s="40">
        <f t="shared" si="13"/>
        <v>1</v>
      </c>
      <c r="AI69" s="40">
        <v>1</v>
      </c>
      <c r="AJ69" s="38">
        <f t="shared" si="7"/>
        <v>10.0390625</v>
      </c>
      <c r="AK69" s="40">
        <f t="shared" si="8"/>
        <v>19</v>
      </c>
      <c r="AL69" s="40">
        <f t="shared" si="9"/>
        <v>30</v>
      </c>
      <c r="AM69" s="41" t="str">
        <f t="shared" si="10"/>
        <v>Acquis</v>
      </c>
    </row>
    <row r="70" spans="1:39">
      <c r="A70" s="34">
        <v>58</v>
      </c>
      <c r="B70" s="35" t="s">
        <v>204</v>
      </c>
      <c r="C70" s="36" t="s">
        <v>205</v>
      </c>
      <c r="D70" s="36" t="s">
        <v>206</v>
      </c>
      <c r="E70" s="42" t="s">
        <v>169</v>
      </c>
      <c r="F70" s="38">
        <f>[1]Psy.Dev.1!H70</f>
        <v>10</v>
      </c>
      <c r="G70" s="40">
        <v>1</v>
      </c>
      <c r="H70" s="38">
        <f>[1]P.physio1!H70</f>
        <v>11</v>
      </c>
      <c r="I70" s="40">
        <v>1</v>
      </c>
      <c r="J70" s="40">
        <f>[1]P.Co1!H70</f>
        <v>14.75</v>
      </c>
      <c r="K70" s="40">
        <v>1</v>
      </c>
      <c r="L70" s="38">
        <f>[1]Th.P1!H70</f>
        <v>8</v>
      </c>
      <c r="M70" s="40">
        <v>1</v>
      </c>
      <c r="N70" s="40">
        <f t="shared" si="0"/>
        <v>11.225</v>
      </c>
      <c r="O70" s="40">
        <f t="shared" si="1"/>
        <v>20</v>
      </c>
      <c r="P70" s="40">
        <v>1</v>
      </c>
      <c r="Q70" s="38">
        <f xml:space="preserve"> [1]M.T.R1!H70</f>
        <v>12.25</v>
      </c>
      <c r="R70" s="40">
        <v>1</v>
      </c>
      <c r="S70" s="38">
        <f>[1]psym1!H70</f>
        <v>10</v>
      </c>
      <c r="T70" s="40">
        <v>1</v>
      </c>
      <c r="U70" s="38">
        <f t="shared" si="2"/>
        <v>11.5</v>
      </c>
      <c r="V70" s="40">
        <f t="shared" si="3"/>
        <v>6</v>
      </c>
      <c r="W70" s="40">
        <v>1</v>
      </c>
      <c r="X70" s="38">
        <f>[1]M.OP1!H70</f>
        <v>11</v>
      </c>
      <c r="Y70" s="40">
        <v>1</v>
      </c>
      <c r="Z70" s="38">
        <f t="shared" si="12"/>
        <v>11</v>
      </c>
      <c r="AA70" s="40">
        <f t="shared" si="11"/>
        <v>2</v>
      </c>
      <c r="AB70" s="40">
        <v>1</v>
      </c>
      <c r="AC70" s="38">
        <f>[1]T.C.I.D1!H70</f>
        <v>7</v>
      </c>
      <c r="AD70" s="40">
        <v>1</v>
      </c>
      <c r="AE70" s="38">
        <f>[1]L.Etr1!H70</f>
        <v>13</v>
      </c>
      <c r="AF70" s="40">
        <v>1</v>
      </c>
      <c r="AG70" s="38">
        <f t="shared" si="5"/>
        <v>10</v>
      </c>
      <c r="AH70" s="40">
        <f t="shared" si="13"/>
        <v>2</v>
      </c>
      <c r="AI70" s="40">
        <v>1</v>
      </c>
      <c r="AJ70" s="38">
        <f t="shared" si="7"/>
        <v>11.109375</v>
      </c>
      <c r="AK70" s="40">
        <f t="shared" si="8"/>
        <v>30</v>
      </c>
      <c r="AL70" s="40">
        <f t="shared" si="9"/>
        <v>30</v>
      </c>
      <c r="AM70" s="41" t="str">
        <f t="shared" si="10"/>
        <v>Acquis</v>
      </c>
    </row>
    <row r="71" spans="1:39">
      <c r="A71" s="34">
        <v>59</v>
      </c>
      <c r="B71" s="35" t="s">
        <v>207</v>
      </c>
      <c r="C71" s="36" t="s">
        <v>208</v>
      </c>
      <c r="D71" s="36" t="s">
        <v>209</v>
      </c>
      <c r="E71" s="42" t="s">
        <v>169</v>
      </c>
      <c r="F71" s="38">
        <f>[1]Psy.Dev.1!H71</f>
        <v>10.125</v>
      </c>
      <c r="G71" s="40">
        <v>1</v>
      </c>
      <c r="H71" s="38">
        <f>[1]P.physio1!H71</f>
        <v>12</v>
      </c>
      <c r="I71" s="40">
        <v>1</v>
      </c>
      <c r="J71" s="40">
        <f>[1]P.Co1!H71</f>
        <v>7.5</v>
      </c>
      <c r="K71" s="40">
        <v>1</v>
      </c>
      <c r="L71" s="38">
        <f>[1]Th.P1!H71</f>
        <v>12</v>
      </c>
      <c r="M71" s="40">
        <v>1</v>
      </c>
      <c r="N71" s="40">
        <f t="shared" si="0"/>
        <v>10.0875</v>
      </c>
      <c r="O71" s="40">
        <f t="shared" si="1"/>
        <v>20</v>
      </c>
      <c r="P71" s="40">
        <v>1</v>
      </c>
      <c r="Q71" s="38">
        <f xml:space="preserve"> [1]M.T.R1!H71</f>
        <v>11.5</v>
      </c>
      <c r="R71" s="40">
        <v>1</v>
      </c>
      <c r="S71" s="38">
        <f>[1]psym1!H71</f>
        <v>9.25</v>
      </c>
      <c r="T71" s="40">
        <v>1</v>
      </c>
      <c r="U71" s="38">
        <f t="shared" si="2"/>
        <v>10.75</v>
      </c>
      <c r="V71" s="40">
        <f t="shared" si="3"/>
        <v>6</v>
      </c>
      <c r="W71" s="40">
        <v>1</v>
      </c>
      <c r="X71" s="38">
        <f>[1]M.OP1!H71</f>
        <v>10</v>
      </c>
      <c r="Y71" s="40">
        <v>1</v>
      </c>
      <c r="Z71" s="38">
        <f t="shared" si="12"/>
        <v>10</v>
      </c>
      <c r="AA71" s="40">
        <f t="shared" si="11"/>
        <v>2</v>
      </c>
      <c r="AB71" s="40">
        <v>1</v>
      </c>
      <c r="AC71" s="38">
        <f>[1]T.C.I.D1!H71</f>
        <v>7</v>
      </c>
      <c r="AD71" s="40">
        <v>1</v>
      </c>
      <c r="AE71" s="38">
        <f>[1]L.Etr1!H71</f>
        <v>15</v>
      </c>
      <c r="AF71" s="40">
        <v>1</v>
      </c>
      <c r="AG71" s="38">
        <f t="shared" si="5"/>
        <v>11</v>
      </c>
      <c r="AH71" s="40">
        <f t="shared" si="13"/>
        <v>2</v>
      </c>
      <c r="AI71" s="40">
        <v>1</v>
      </c>
      <c r="AJ71" s="38">
        <f t="shared" si="7"/>
        <v>10.3203125</v>
      </c>
      <c r="AK71" s="40">
        <f t="shared" si="8"/>
        <v>30</v>
      </c>
      <c r="AL71" s="40">
        <f t="shared" si="9"/>
        <v>30</v>
      </c>
      <c r="AM71" s="41" t="str">
        <f t="shared" si="10"/>
        <v>Acquis</v>
      </c>
    </row>
    <row r="72" spans="1:39">
      <c r="A72" s="34">
        <v>60</v>
      </c>
      <c r="B72" s="35" t="s">
        <v>210</v>
      </c>
      <c r="C72" s="36" t="s">
        <v>211</v>
      </c>
      <c r="D72" s="36" t="s">
        <v>212</v>
      </c>
      <c r="E72" s="42" t="s">
        <v>169</v>
      </c>
      <c r="F72" s="38">
        <f>[1]Psy.Dev.1!H72</f>
        <v>10</v>
      </c>
      <c r="G72" s="40">
        <v>1</v>
      </c>
      <c r="H72" s="38">
        <f>[1]P.physio1!H72</f>
        <v>11.5</v>
      </c>
      <c r="I72" s="40">
        <v>1</v>
      </c>
      <c r="J72" s="40">
        <f>[1]P.Co1!H72</f>
        <v>12.5</v>
      </c>
      <c r="K72" s="40">
        <v>1</v>
      </c>
      <c r="L72" s="38">
        <f>[1]Th.P1!H72</f>
        <v>10.5</v>
      </c>
      <c r="M72" s="40">
        <v>1</v>
      </c>
      <c r="N72" s="40">
        <f t="shared" si="0"/>
        <v>11.15</v>
      </c>
      <c r="O72" s="40">
        <f t="shared" si="1"/>
        <v>20</v>
      </c>
      <c r="P72" s="40">
        <v>1</v>
      </c>
      <c r="Q72" s="38">
        <f xml:space="preserve"> [1]M.T.R1!H72</f>
        <v>11.25</v>
      </c>
      <c r="R72" s="40">
        <v>1</v>
      </c>
      <c r="S72" s="38">
        <f>[1]psym1!H72</f>
        <v>14.25</v>
      </c>
      <c r="T72" s="40">
        <v>1</v>
      </c>
      <c r="U72" s="38">
        <f t="shared" si="2"/>
        <v>12.25</v>
      </c>
      <c r="V72" s="40">
        <f t="shared" si="3"/>
        <v>6</v>
      </c>
      <c r="W72" s="40">
        <v>1</v>
      </c>
      <c r="X72" s="38">
        <f>[1]M.OP1!H72</f>
        <v>11</v>
      </c>
      <c r="Y72" s="40">
        <v>1</v>
      </c>
      <c r="Z72" s="38">
        <f t="shared" si="12"/>
        <v>11</v>
      </c>
      <c r="AA72" s="40">
        <f t="shared" si="11"/>
        <v>2</v>
      </c>
      <c r="AB72" s="40">
        <v>1</v>
      </c>
      <c r="AC72" s="38">
        <f>[1]T.C.I.D1!H72</f>
        <v>7.5</v>
      </c>
      <c r="AD72" s="40">
        <v>1</v>
      </c>
      <c r="AE72" s="38">
        <f>[1]L.Etr1!H72</f>
        <v>15</v>
      </c>
      <c r="AF72" s="40">
        <v>1</v>
      </c>
      <c r="AG72" s="38">
        <f t="shared" si="5"/>
        <v>11.25</v>
      </c>
      <c r="AH72" s="40">
        <f t="shared" si="13"/>
        <v>2</v>
      </c>
      <c r="AI72" s="40">
        <v>1</v>
      </c>
      <c r="AJ72" s="38">
        <f t="shared" si="7"/>
        <v>11.359375</v>
      </c>
      <c r="AK72" s="40">
        <f t="shared" si="8"/>
        <v>30</v>
      </c>
      <c r="AL72" s="40">
        <f t="shared" si="9"/>
        <v>30</v>
      </c>
      <c r="AM72" s="41" t="str">
        <f t="shared" si="10"/>
        <v>Acquis</v>
      </c>
    </row>
    <row r="73" spans="1:39">
      <c r="A73" s="34">
        <v>61</v>
      </c>
      <c r="B73" s="35" t="s">
        <v>213</v>
      </c>
      <c r="C73" s="36" t="s">
        <v>214</v>
      </c>
      <c r="D73" s="36" t="s">
        <v>215</v>
      </c>
      <c r="E73" s="42" t="s">
        <v>169</v>
      </c>
      <c r="F73" s="38">
        <f>[1]Psy.Dev.1!H73</f>
        <v>13.75</v>
      </c>
      <c r="G73" s="40">
        <v>1</v>
      </c>
      <c r="H73" s="38">
        <f>[1]P.physio1!H73</f>
        <v>13.5</v>
      </c>
      <c r="I73" s="40">
        <v>1</v>
      </c>
      <c r="J73" s="40">
        <f>[1]P.Co1!H73</f>
        <v>15</v>
      </c>
      <c r="K73" s="40">
        <v>1</v>
      </c>
      <c r="L73" s="38">
        <f>[1]Th.P1!H73</f>
        <v>14.5</v>
      </c>
      <c r="M73" s="40">
        <v>1</v>
      </c>
      <c r="N73" s="40">
        <f t="shared" si="0"/>
        <v>14.225</v>
      </c>
      <c r="O73" s="40">
        <f t="shared" si="1"/>
        <v>20</v>
      </c>
      <c r="P73" s="40">
        <v>1</v>
      </c>
      <c r="Q73" s="38">
        <f xml:space="preserve"> [1]M.T.R1!H73</f>
        <v>14.5</v>
      </c>
      <c r="R73" s="40">
        <v>1</v>
      </c>
      <c r="S73" s="38">
        <f>[1]psym1!H73</f>
        <v>14</v>
      </c>
      <c r="T73" s="40">
        <v>1</v>
      </c>
      <c r="U73" s="38">
        <f t="shared" si="2"/>
        <v>14.333333333333334</v>
      </c>
      <c r="V73" s="40">
        <f t="shared" si="3"/>
        <v>6</v>
      </c>
      <c r="W73" s="40">
        <v>1</v>
      </c>
      <c r="X73" s="38">
        <f>[1]M.OP1!H73</f>
        <v>19</v>
      </c>
      <c r="Y73" s="40">
        <v>1</v>
      </c>
      <c r="Z73" s="38">
        <f t="shared" si="12"/>
        <v>19</v>
      </c>
      <c r="AA73" s="40">
        <f t="shared" si="11"/>
        <v>2</v>
      </c>
      <c r="AB73" s="40">
        <v>1</v>
      </c>
      <c r="AC73" s="38">
        <f>[1]T.C.I.D1!H73</f>
        <v>7</v>
      </c>
      <c r="AD73" s="40">
        <v>1</v>
      </c>
      <c r="AE73" s="38">
        <f>[1]L.Etr1!H73</f>
        <v>15.5</v>
      </c>
      <c r="AF73" s="40">
        <v>1</v>
      </c>
      <c r="AG73" s="38">
        <f t="shared" si="5"/>
        <v>11.25</v>
      </c>
      <c r="AH73" s="40">
        <f t="shared" si="13"/>
        <v>2</v>
      </c>
      <c r="AI73" s="40">
        <v>1</v>
      </c>
      <c r="AJ73" s="38">
        <f t="shared" si="7"/>
        <v>14.171875</v>
      </c>
      <c r="AK73" s="40">
        <f t="shared" si="8"/>
        <v>30</v>
      </c>
      <c r="AL73" s="40">
        <f t="shared" si="9"/>
        <v>30</v>
      </c>
      <c r="AM73" s="41" t="str">
        <f t="shared" si="10"/>
        <v>Acquis</v>
      </c>
    </row>
    <row r="74" spans="1:39">
      <c r="A74" s="34">
        <v>62</v>
      </c>
      <c r="B74" s="35" t="s">
        <v>216</v>
      </c>
      <c r="C74" s="36" t="s">
        <v>217</v>
      </c>
      <c r="D74" s="36" t="s">
        <v>218</v>
      </c>
      <c r="E74" s="42" t="s">
        <v>169</v>
      </c>
      <c r="F74" s="38">
        <f>[1]Psy.Dev.1!H74</f>
        <v>11.5</v>
      </c>
      <c r="G74" s="40">
        <v>1</v>
      </c>
      <c r="H74" s="38">
        <f>[1]P.physio1!H74</f>
        <v>11.5</v>
      </c>
      <c r="I74" s="40">
        <v>1</v>
      </c>
      <c r="J74" s="40">
        <f>[1]P.Co1!H74</f>
        <v>11.5</v>
      </c>
      <c r="K74" s="40">
        <v>1</v>
      </c>
      <c r="L74" s="38">
        <f>[1]Th.P1!H74</f>
        <v>10.25</v>
      </c>
      <c r="M74" s="40">
        <v>1</v>
      </c>
      <c r="N74" s="40">
        <f t="shared" si="0"/>
        <v>11.25</v>
      </c>
      <c r="O74" s="40">
        <f t="shared" si="1"/>
        <v>20</v>
      </c>
      <c r="P74" s="40">
        <v>1</v>
      </c>
      <c r="Q74" s="38">
        <f xml:space="preserve"> [1]M.T.R1!H74</f>
        <v>12.5</v>
      </c>
      <c r="R74" s="40">
        <v>1</v>
      </c>
      <c r="S74" s="38">
        <f>[1]psym1!H74</f>
        <v>14.25</v>
      </c>
      <c r="T74" s="40">
        <v>1</v>
      </c>
      <c r="U74" s="38">
        <f t="shared" si="2"/>
        <v>13.083333333333334</v>
      </c>
      <c r="V74" s="40">
        <f t="shared" si="3"/>
        <v>6</v>
      </c>
      <c r="W74" s="40">
        <v>1</v>
      </c>
      <c r="X74" s="38">
        <f>[1]M.OP1!H74</f>
        <v>11.5</v>
      </c>
      <c r="Y74" s="40">
        <v>1</v>
      </c>
      <c r="Z74" s="38">
        <f t="shared" si="12"/>
        <v>11.5</v>
      </c>
      <c r="AA74" s="40">
        <f t="shared" si="11"/>
        <v>2</v>
      </c>
      <c r="AB74" s="40">
        <v>1</v>
      </c>
      <c r="AC74" s="38">
        <f>[1]T.C.I.D1!H74</f>
        <v>7.5</v>
      </c>
      <c r="AD74" s="40">
        <v>1</v>
      </c>
      <c r="AE74" s="38">
        <f>[1]L.Etr1!H74</f>
        <v>12.5</v>
      </c>
      <c r="AF74" s="40">
        <v>1</v>
      </c>
      <c r="AG74" s="38">
        <f t="shared" si="5"/>
        <v>10</v>
      </c>
      <c r="AH74" s="40">
        <f t="shared" si="13"/>
        <v>2</v>
      </c>
      <c r="AI74" s="40">
        <v>1</v>
      </c>
      <c r="AJ74" s="38">
        <f t="shared" si="7"/>
        <v>11.453125</v>
      </c>
      <c r="AK74" s="40">
        <f t="shared" si="8"/>
        <v>30</v>
      </c>
      <c r="AL74" s="40">
        <f t="shared" si="9"/>
        <v>30</v>
      </c>
      <c r="AM74" s="41" t="str">
        <f t="shared" si="10"/>
        <v>Acquis</v>
      </c>
    </row>
    <row r="75" spans="1:39">
      <c r="A75" s="34">
        <v>63</v>
      </c>
      <c r="B75" s="35" t="s">
        <v>219</v>
      </c>
      <c r="C75" s="36" t="s">
        <v>220</v>
      </c>
      <c r="D75" s="36" t="s">
        <v>221</v>
      </c>
      <c r="E75" s="42" t="s">
        <v>169</v>
      </c>
      <c r="F75" s="38">
        <f>[1]Psy.Dev.1!H75</f>
        <v>10.125</v>
      </c>
      <c r="G75" s="40">
        <v>1</v>
      </c>
      <c r="H75" s="38">
        <f>[1]P.physio1!H75</f>
        <v>10.5</v>
      </c>
      <c r="I75" s="40">
        <v>1</v>
      </c>
      <c r="J75" s="40">
        <f>[1]P.Co1!H75</f>
        <v>11.5</v>
      </c>
      <c r="K75" s="40">
        <v>1</v>
      </c>
      <c r="L75" s="38">
        <f>[1]Th.P1!H75</f>
        <v>9</v>
      </c>
      <c r="M75" s="40">
        <v>1</v>
      </c>
      <c r="N75" s="40">
        <f t="shared" si="0"/>
        <v>10.387499999999999</v>
      </c>
      <c r="O75" s="40">
        <f t="shared" si="1"/>
        <v>20</v>
      </c>
      <c r="P75" s="40">
        <v>1</v>
      </c>
      <c r="Q75" s="38">
        <f xml:space="preserve"> [1]M.T.R1!H75</f>
        <v>12</v>
      </c>
      <c r="R75" s="40">
        <v>1</v>
      </c>
      <c r="S75" s="38">
        <f>[1]psym1!H75</f>
        <v>11.75</v>
      </c>
      <c r="T75" s="40">
        <v>1</v>
      </c>
      <c r="U75" s="38">
        <f t="shared" si="2"/>
        <v>11.916666666666666</v>
      </c>
      <c r="V75" s="40">
        <f t="shared" si="3"/>
        <v>6</v>
      </c>
      <c r="W75" s="40">
        <v>1</v>
      </c>
      <c r="X75" s="38">
        <f>[1]M.OP1!H75</f>
        <v>12.5</v>
      </c>
      <c r="Y75" s="40">
        <v>1</v>
      </c>
      <c r="Z75" s="38">
        <f t="shared" si="12"/>
        <v>12.5</v>
      </c>
      <c r="AA75" s="40">
        <f t="shared" si="11"/>
        <v>2</v>
      </c>
      <c r="AB75" s="40">
        <v>1</v>
      </c>
      <c r="AC75" s="38">
        <f>[1]T.C.I.D1!H75</f>
        <v>6</v>
      </c>
      <c r="AD75" s="40">
        <v>1</v>
      </c>
      <c r="AE75" s="38">
        <f>[1]L.Etr1!H75</f>
        <v>14.5</v>
      </c>
      <c r="AF75" s="40">
        <v>1</v>
      </c>
      <c r="AG75" s="38">
        <f t="shared" si="5"/>
        <v>10.25</v>
      </c>
      <c r="AH75" s="40">
        <f t="shared" si="13"/>
        <v>2</v>
      </c>
      <c r="AI75" s="40">
        <v>1</v>
      </c>
      <c r="AJ75" s="38">
        <f t="shared" si="7"/>
        <v>10.7890625</v>
      </c>
      <c r="AK75" s="40">
        <f t="shared" si="8"/>
        <v>30</v>
      </c>
      <c r="AL75" s="40">
        <f t="shared" si="9"/>
        <v>30</v>
      </c>
      <c r="AM75" s="41" t="str">
        <f t="shared" si="10"/>
        <v>Acquis</v>
      </c>
    </row>
    <row r="76" spans="1:39">
      <c r="A76" s="34">
        <v>64</v>
      </c>
      <c r="B76" s="35" t="s">
        <v>222</v>
      </c>
      <c r="C76" s="36" t="s">
        <v>165</v>
      </c>
      <c r="D76" s="36" t="s">
        <v>223</v>
      </c>
      <c r="E76" s="42" t="s">
        <v>169</v>
      </c>
      <c r="F76" s="38">
        <f>[1]Psy.Dev.1!H76</f>
        <v>8.25</v>
      </c>
      <c r="G76" s="40">
        <v>1</v>
      </c>
      <c r="H76" s="38">
        <f>[1]P.physio1!H76</f>
        <v>10.5</v>
      </c>
      <c r="I76" s="40">
        <v>1</v>
      </c>
      <c r="J76" s="40">
        <f>[1]P.Co1!H76</f>
        <v>9.75</v>
      </c>
      <c r="K76" s="40">
        <v>1</v>
      </c>
      <c r="L76" s="38">
        <f>[1]Th.P1!H76</f>
        <v>6.5</v>
      </c>
      <c r="M76" s="40">
        <v>1</v>
      </c>
      <c r="N76" s="40">
        <f t="shared" si="0"/>
        <v>8.8000000000000007</v>
      </c>
      <c r="O76" s="40">
        <f t="shared" si="1"/>
        <v>5</v>
      </c>
      <c r="P76" s="40">
        <v>1</v>
      </c>
      <c r="Q76" s="38">
        <f xml:space="preserve"> [1]M.T.R1!H76</f>
        <v>9.75</v>
      </c>
      <c r="R76" s="40">
        <v>1</v>
      </c>
      <c r="S76" s="38">
        <f>[1]psym1!H76</f>
        <v>8.5</v>
      </c>
      <c r="T76" s="40">
        <v>1</v>
      </c>
      <c r="U76" s="38">
        <f t="shared" si="2"/>
        <v>9.3333333333333339</v>
      </c>
      <c r="V76" s="40">
        <f t="shared" si="3"/>
        <v>0</v>
      </c>
      <c r="W76" s="40">
        <v>1</v>
      </c>
      <c r="X76" s="38">
        <f>[1]M.OP1!H76</f>
        <v>2.5</v>
      </c>
      <c r="Y76" s="40">
        <v>1</v>
      </c>
      <c r="Z76" s="38">
        <f t="shared" si="12"/>
        <v>2.5</v>
      </c>
      <c r="AA76" s="40">
        <f t="shared" si="11"/>
        <v>0</v>
      </c>
      <c r="AB76" s="40">
        <v>1</v>
      </c>
      <c r="AC76" s="38">
        <f>[1]T.C.I.D1!H76</f>
        <v>8.5</v>
      </c>
      <c r="AD76" s="40">
        <v>1</v>
      </c>
      <c r="AE76" s="38">
        <f>[1]L.Etr1!H76</f>
        <v>13</v>
      </c>
      <c r="AF76" s="40">
        <v>1</v>
      </c>
      <c r="AG76" s="38">
        <f t="shared" si="5"/>
        <v>10.75</v>
      </c>
      <c r="AH76" s="40">
        <f t="shared" si="13"/>
        <v>2</v>
      </c>
      <c r="AI76" s="40">
        <v>1</v>
      </c>
      <c r="AJ76" s="38">
        <f t="shared" si="7"/>
        <v>8.75</v>
      </c>
      <c r="AK76" s="40">
        <f t="shared" si="8"/>
        <v>7</v>
      </c>
      <c r="AL76" s="40">
        <f t="shared" si="9"/>
        <v>7</v>
      </c>
      <c r="AM76" s="41" t="str">
        <f t="shared" si="10"/>
        <v xml:space="preserve">Non Acquis </v>
      </c>
    </row>
    <row r="77" spans="1:39">
      <c r="A77" s="34">
        <v>65</v>
      </c>
      <c r="B77" s="35" t="s">
        <v>224</v>
      </c>
      <c r="C77" s="36" t="s">
        <v>225</v>
      </c>
      <c r="D77" s="36" t="s">
        <v>226</v>
      </c>
      <c r="E77" s="42" t="s">
        <v>169</v>
      </c>
      <c r="F77" s="38">
        <f>[1]Psy.Dev.1!H77</f>
        <v>7.5</v>
      </c>
      <c r="G77" s="40">
        <v>1</v>
      </c>
      <c r="H77" s="38">
        <f>[1]P.physio1!H77</f>
        <v>11.5</v>
      </c>
      <c r="I77" s="40">
        <v>1</v>
      </c>
      <c r="J77" s="40">
        <f>[1]P.Co1!H77</f>
        <v>9.5</v>
      </c>
      <c r="K77" s="40">
        <v>1</v>
      </c>
      <c r="L77" s="38">
        <f>[1]Th.P1!H77</f>
        <v>5.5</v>
      </c>
      <c r="M77" s="40">
        <v>1</v>
      </c>
      <c r="N77" s="40">
        <f t="shared" si="0"/>
        <v>8.5</v>
      </c>
      <c r="O77" s="40">
        <f t="shared" si="1"/>
        <v>5</v>
      </c>
      <c r="P77" s="40">
        <v>1</v>
      </c>
      <c r="Q77" s="38">
        <f xml:space="preserve"> [1]M.T.R1!H77</f>
        <v>9.5</v>
      </c>
      <c r="R77" s="40">
        <v>1</v>
      </c>
      <c r="S77" s="38">
        <f>[1]psym1!H77</f>
        <v>8</v>
      </c>
      <c r="T77" s="40">
        <v>1</v>
      </c>
      <c r="U77" s="38">
        <f t="shared" si="2"/>
        <v>9</v>
      </c>
      <c r="V77" s="40">
        <f t="shared" si="3"/>
        <v>0</v>
      </c>
      <c r="W77" s="40">
        <v>1</v>
      </c>
      <c r="X77" s="38">
        <f>[1]M.OP1!H77</f>
        <v>1</v>
      </c>
      <c r="Y77" s="40">
        <v>1</v>
      </c>
      <c r="Z77" s="38">
        <f t="shared" si="12"/>
        <v>1</v>
      </c>
      <c r="AA77" s="40">
        <f t="shared" si="11"/>
        <v>0</v>
      </c>
      <c r="AB77" s="40">
        <v>1</v>
      </c>
      <c r="AC77" s="38">
        <f>[1]T.C.I.D1!H77</f>
        <v>3</v>
      </c>
      <c r="AD77" s="40">
        <v>1</v>
      </c>
      <c r="AE77" s="38">
        <f>[1]L.Etr1!H77</f>
        <v>13.5</v>
      </c>
      <c r="AF77" s="40">
        <v>1</v>
      </c>
      <c r="AG77" s="38">
        <f t="shared" si="5"/>
        <v>8.25</v>
      </c>
      <c r="AH77" s="40">
        <f t="shared" si="13"/>
        <v>1</v>
      </c>
      <c r="AI77" s="40">
        <v>1</v>
      </c>
      <c r="AJ77" s="38">
        <f t="shared" si="7"/>
        <v>8.09375</v>
      </c>
      <c r="AK77" s="40">
        <f t="shared" si="8"/>
        <v>6</v>
      </c>
      <c r="AL77" s="40">
        <f t="shared" si="9"/>
        <v>6</v>
      </c>
      <c r="AM77" s="41" t="str">
        <f t="shared" si="10"/>
        <v xml:space="preserve">Non Acquis </v>
      </c>
    </row>
    <row r="78" spans="1:39">
      <c r="A78" s="34">
        <v>66</v>
      </c>
      <c r="B78" s="35" t="s">
        <v>227</v>
      </c>
      <c r="C78" s="36" t="s">
        <v>228</v>
      </c>
      <c r="D78" s="36" t="s">
        <v>229</v>
      </c>
      <c r="E78" s="42" t="s">
        <v>169</v>
      </c>
      <c r="F78" s="38">
        <f>[1]Psy.Dev.1!H78</f>
        <v>11</v>
      </c>
      <c r="G78" s="40">
        <v>1</v>
      </c>
      <c r="H78" s="38">
        <f>[1]P.physio1!H78</f>
        <v>11</v>
      </c>
      <c r="I78" s="40">
        <v>1</v>
      </c>
      <c r="J78" s="40">
        <f>[1]P.Co1!H78</f>
        <v>14.5</v>
      </c>
      <c r="K78" s="40">
        <v>1</v>
      </c>
      <c r="L78" s="38">
        <f>[1]Th.P1!H78</f>
        <v>12.5</v>
      </c>
      <c r="M78" s="40">
        <v>1</v>
      </c>
      <c r="N78" s="40">
        <f t="shared" ref="N78:N141" si="14">(F78*3+H78*2+J78*3+L78*2)/10</f>
        <v>12.35</v>
      </c>
      <c r="O78" s="40">
        <f t="shared" ref="O78:O141" si="15">(IF(N78&gt;9.99,20,IF(F78&gt;9.99,5,0)+IF(H78&gt;9.99,5,0)+IF(J78&gt;9.99,5,0)+IF(L78&gt;9.99,5,0)))</f>
        <v>20</v>
      </c>
      <c r="P78" s="40">
        <v>1</v>
      </c>
      <c r="Q78" s="38">
        <f xml:space="preserve"> [1]M.T.R1!H78</f>
        <v>12.75</v>
      </c>
      <c r="R78" s="40">
        <v>1</v>
      </c>
      <c r="S78" s="38">
        <f>[1]psym1!H78</f>
        <v>15</v>
      </c>
      <c r="T78" s="40">
        <v>1</v>
      </c>
      <c r="U78" s="38">
        <f t="shared" ref="U78:U141" si="16">(Q78*2+S78*1 )/3</f>
        <v>13.5</v>
      </c>
      <c r="V78" s="40">
        <f t="shared" ref="V78:V141" si="17">(IF(U78&gt;9.99,6,IF(Q78&gt;9.99,3,0)+IF(S78&gt;9.99,3,0)))</f>
        <v>6</v>
      </c>
      <c r="W78" s="40">
        <v>1</v>
      </c>
      <c r="X78" s="38">
        <f>[1]M.OP1!H78</f>
        <v>16.5</v>
      </c>
      <c r="Y78" s="40">
        <v>1</v>
      </c>
      <c r="Z78" s="38">
        <f t="shared" si="12"/>
        <v>16.5</v>
      </c>
      <c r="AA78" s="40">
        <f t="shared" si="11"/>
        <v>2</v>
      </c>
      <c r="AB78" s="40">
        <v>1</v>
      </c>
      <c r="AC78" s="38">
        <f>[1]T.C.I.D1!H78</f>
        <v>8.5</v>
      </c>
      <c r="AD78" s="40">
        <v>1</v>
      </c>
      <c r="AE78" s="38">
        <f>[1]L.Etr1!H78</f>
        <v>14</v>
      </c>
      <c r="AF78" s="40">
        <v>1</v>
      </c>
      <c r="AG78" s="38">
        <f t="shared" ref="AG78:AG141" si="18">(AC78*1+AE78*1)/2</f>
        <v>11.25</v>
      </c>
      <c r="AH78" s="40">
        <f t="shared" si="13"/>
        <v>2</v>
      </c>
      <c r="AI78" s="40">
        <v>1</v>
      </c>
      <c r="AJ78" s="38">
        <f t="shared" ref="AJ78:AJ141" si="19">(N78*10+U78*3+Z78*1+AG78*2)/16</f>
        <v>12.6875</v>
      </c>
      <c r="AK78" s="40">
        <f t="shared" ref="AK78:AK141" si="20">(O78+V78+AA78+AH78)</f>
        <v>30</v>
      </c>
      <c r="AL78" s="40">
        <f t="shared" ref="AL78:AL141" si="21">IF(AJ78&gt;9.99,30,AK78)</f>
        <v>30</v>
      </c>
      <c r="AM78" s="41" t="str">
        <f t="shared" ref="AM78:AM141" si="22">IF(AJ78&gt;9.99,"Acquis","Non Acquis ")</f>
        <v>Acquis</v>
      </c>
    </row>
    <row r="79" spans="1:39">
      <c r="A79" s="34">
        <v>67</v>
      </c>
      <c r="B79" s="35" t="s">
        <v>230</v>
      </c>
      <c r="C79" s="36" t="s">
        <v>231</v>
      </c>
      <c r="D79" s="36" t="s">
        <v>96</v>
      </c>
      <c r="E79" s="42" t="s">
        <v>169</v>
      </c>
      <c r="F79" s="38">
        <f>[1]Psy.Dev.1!H79</f>
        <v>9</v>
      </c>
      <c r="G79" s="40">
        <v>1</v>
      </c>
      <c r="H79" s="38">
        <f>[1]P.physio1!H79</f>
        <v>10.5</v>
      </c>
      <c r="I79" s="40">
        <v>1</v>
      </c>
      <c r="J79" s="40">
        <f>[1]P.Co1!H79</f>
        <v>12.75</v>
      </c>
      <c r="K79" s="40">
        <v>1</v>
      </c>
      <c r="L79" s="38">
        <f>[1]Th.P1!H79</f>
        <v>8.75</v>
      </c>
      <c r="M79" s="40">
        <v>1</v>
      </c>
      <c r="N79" s="40">
        <f t="shared" si="14"/>
        <v>10.375</v>
      </c>
      <c r="O79" s="40">
        <f t="shared" si="15"/>
        <v>20</v>
      </c>
      <c r="P79" s="40">
        <v>1</v>
      </c>
      <c r="Q79" s="38">
        <f xml:space="preserve"> [1]M.T.R1!H79</f>
        <v>12.5</v>
      </c>
      <c r="R79" s="40">
        <v>1</v>
      </c>
      <c r="S79" s="38">
        <f>[1]psym1!H79</f>
        <v>11.5</v>
      </c>
      <c r="T79" s="40">
        <v>1</v>
      </c>
      <c r="U79" s="38">
        <f t="shared" si="16"/>
        <v>12.166666666666666</v>
      </c>
      <c r="V79" s="40">
        <f t="shared" si="17"/>
        <v>6</v>
      </c>
      <c r="W79" s="40">
        <v>1</v>
      </c>
      <c r="X79" s="38">
        <f>[1]M.OP1!H79</f>
        <v>10</v>
      </c>
      <c r="Y79" s="40">
        <v>1</v>
      </c>
      <c r="Z79" s="38">
        <f t="shared" si="12"/>
        <v>10</v>
      </c>
      <c r="AA79" s="40">
        <f t="shared" ref="AA79:AA142" si="23">IF(Z79&gt;9.99,2,0)</f>
        <v>2</v>
      </c>
      <c r="AB79" s="40">
        <v>1</v>
      </c>
      <c r="AC79" s="38">
        <f>[1]T.C.I.D1!H79</f>
        <v>2</v>
      </c>
      <c r="AD79" s="40">
        <v>1</v>
      </c>
      <c r="AE79" s="38">
        <f>[1]L.Etr1!H79</f>
        <v>14</v>
      </c>
      <c r="AF79" s="40">
        <v>1</v>
      </c>
      <c r="AG79" s="38">
        <f t="shared" si="18"/>
        <v>8</v>
      </c>
      <c r="AH79" s="40">
        <f t="shared" si="13"/>
        <v>1</v>
      </c>
      <c r="AI79" s="40">
        <v>1</v>
      </c>
      <c r="AJ79" s="38">
        <f t="shared" si="19"/>
        <v>10.390625</v>
      </c>
      <c r="AK79" s="40">
        <f t="shared" si="20"/>
        <v>29</v>
      </c>
      <c r="AL79" s="40">
        <f t="shared" si="21"/>
        <v>30</v>
      </c>
      <c r="AM79" s="41" t="str">
        <f t="shared" si="22"/>
        <v>Acquis</v>
      </c>
    </row>
    <row r="80" spans="1:39">
      <c r="A80" s="34">
        <v>68</v>
      </c>
      <c r="B80" s="35" t="s">
        <v>232</v>
      </c>
      <c r="C80" s="36" t="s">
        <v>233</v>
      </c>
      <c r="D80" s="36" t="s">
        <v>234</v>
      </c>
      <c r="E80" s="42" t="s">
        <v>169</v>
      </c>
      <c r="F80" s="38">
        <f>[1]Psy.Dev.1!H80</f>
        <v>10.5</v>
      </c>
      <c r="G80" s="40">
        <v>1</v>
      </c>
      <c r="H80" s="38">
        <f>[1]P.physio1!H80</f>
        <v>12</v>
      </c>
      <c r="I80" s="40">
        <v>1</v>
      </c>
      <c r="J80" s="40">
        <f>[1]P.Co1!H80</f>
        <v>11.25</v>
      </c>
      <c r="K80" s="40">
        <v>1</v>
      </c>
      <c r="L80" s="38">
        <f>[1]Th.P1!H80</f>
        <v>4.75</v>
      </c>
      <c r="M80" s="40">
        <v>1</v>
      </c>
      <c r="N80" s="40">
        <f t="shared" si="14"/>
        <v>9.875</v>
      </c>
      <c r="O80" s="40">
        <f t="shared" si="15"/>
        <v>15</v>
      </c>
      <c r="P80" s="40">
        <v>1</v>
      </c>
      <c r="Q80" s="38">
        <f xml:space="preserve"> [1]M.T.R1!H80</f>
        <v>8.25</v>
      </c>
      <c r="R80" s="40">
        <v>1</v>
      </c>
      <c r="S80" s="38">
        <f>[1]psym1!H80</f>
        <v>6</v>
      </c>
      <c r="T80" s="40">
        <v>1</v>
      </c>
      <c r="U80" s="38">
        <f t="shared" si="16"/>
        <v>7.5</v>
      </c>
      <c r="V80" s="40">
        <f t="shared" si="17"/>
        <v>0</v>
      </c>
      <c r="W80" s="40">
        <v>1</v>
      </c>
      <c r="X80" s="38">
        <f>[1]M.OP1!H80</f>
        <v>5</v>
      </c>
      <c r="Y80" s="40">
        <v>1</v>
      </c>
      <c r="Z80" s="38">
        <f t="shared" si="12"/>
        <v>5</v>
      </c>
      <c r="AA80" s="40">
        <f t="shared" si="23"/>
        <v>0</v>
      </c>
      <c r="AB80" s="40">
        <v>1</v>
      </c>
      <c r="AC80" s="38">
        <f>[1]T.C.I.D1!H80</f>
        <v>3</v>
      </c>
      <c r="AD80" s="40">
        <v>1</v>
      </c>
      <c r="AE80" s="38">
        <f>[1]L.Etr1!H80</f>
        <v>13</v>
      </c>
      <c r="AF80" s="40">
        <v>1</v>
      </c>
      <c r="AG80" s="38">
        <f t="shared" si="18"/>
        <v>8</v>
      </c>
      <c r="AH80" s="40">
        <f t="shared" si="13"/>
        <v>1</v>
      </c>
      <c r="AI80" s="40">
        <v>1</v>
      </c>
      <c r="AJ80" s="38">
        <f t="shared" si="19"/>
        <v>8.890625</v>
      </c>
      <c r="AK80" s="40">
        <f t="shared" si="20"/>
        <v>16</v>
      </c>
      <c r="AL80" s="40">
        <f t="shared" si="21"/>
        <v>16</v>
      </c>
      <c r="AM80" s="41" t="str">
        <f t="shared" si="22"/>
        <v xml:space="preserve">Non Acquis </v>
      </c>
    </row>
    <row r="81" spans="1:39">
      <c r="A81" s="34">
        <v>69</v>
      </c>
      <c r="B81" s="35" t="s">
        <v>235</v>
      </c>
      <c r="C81" s="36" t="s">
        <v>236</v>
      </c>
      <c r="D81" s="36" t="s">
        <v>209</v>
      </c>
      <c r="E81" s="42" t="s">
        <v>169</v>
      </c>
      <c r="F81" s="38">
        <f>[1]Psy.Dev.1!H81</f>
        <v>11.375</v>
      </c>
      <c r="G81" s="40">
        <v>1</v>
      </c>
      <c r="H81" s="38">
        <f>[1]P.physio1!H81</f>
        <v>12</v>
      </c>
      <c r="I81" s="40">
        <v>1</v>
      </c>
      <c r="J81" s="40">
        <f>[1]P.Co1!H81</f>
        <v>8</v>
      </c>
      <c r="K81" s="40">
        <v>1</v>
      </c>
      <c r="L81" s="38">
        <f>[1]Th.P1!H81</f>
        <v>7.5</v>
      </c>
      <c r="M81" s="40">
        <v>1</v>
      </c>
      <c r="N81" s="40">
        <f t="shared" si="14"/>
        <v>9.7125000000000004</v>
      </c>
      <c r="O81" s="40">
        <f t="shared" si="15"/>
        <v>10</v>
      </c>
      <c r="P81" s="40">
        <v>1</v>
      </c>
      <c r="Q81" s="38">
        <f xml:space="preserve"> [1]M.T.R1!H81</f>
        <v>11.75</v>
      </c>
      <c r="R81" s="40">
        <v>1</v>
      </c>
      <c r="S81" s="38">
        <f>[1]psym1!H81</f>
        <v>13.75</v>
      </c>
      <c r="T81" s="40">
        <v>1</v>
      </c>
      <c r="U81" s="38">
        <f t="shared" si="16"/>
        <v>12.416666666666666</v>
      </c>
      <c r="V81" s="40">
        <f t="shared" si="17"/>
        <v>6</v>
      </c>
      <c r="W81" s="40">
        <v>1</v>
      </c>
      <c r="X81" s="38">
        <f>[1]M.OP1!H81</f>
        <v>10.5</v>
      </c>
      <c r="Y81" s="40">
        <v>1</v>
      </c>
      <c r="Z81" s="38">
        <f t="shared" ref="Z81:Z144" si="24">X81</f>
        <v>10.5</v>
      </c>
      <c r="AA81" s="40">
        <f t="shared" si="23"/>
        <v>2</v>
      </c>
      <c r="AB81" s="40">
        <v>1</v>
      </c>
      <c r="AC81" s="38">
        <f>[1]T.C.I.D1!H81</f>
        <v>6</v>
      </c>
      <c r="AD81" s="40">
        <v>1</v>
      </c>
      <c r="AE81" s="38">
        <f>[1]L.Etr1!H81</f>
        <v>13</v>
      </c>
      <c r="AF81" s="40">
        <v>1</v>
      </c>
      <c r="AG81" s="38">
        <f t="shared" si="18"/>
        <v>9.5</v>
      </c>
      <c r="AH81" s="40">
        <f t="shared" si="13"/>
        <v>1</v>
      </c>
      <c r="AI81" s="40">
        <v>1</v>
      </c>
      <c r="AJ81" s="38">
        <f t="shared" si="19"/>
        <v>10.2421875</v>
      </c>
      <c r="AK81" s="40">
        <f t="shared" si="20"/>
        <v>19</v>
      </c>
      <c r="AL81" s="40">
        <f t="shared" si="21"/>
        <v>30</v>
      </c>
      <c r="AM81" s="41" t="str">
        <f t="shared" si="22"/>
        <v>Acquis</v>
      </c>
    </row>
    <row r="82" spans="1:39">
      <c r="A82" s="34">
        <v>70</v>
      </c>
      <c r="B82" s="35" t="s">
        <v>237</v>
      </c>
      <c r="C82" s="36" t="s">
        <v>238</v>
      </c>
      <c r="D82" s="36" t="s">
        <v>116</v>
      </c>
      <c r="E82" s="42" t="s">
        <v>169</v>
      </c>
      <c r="F82" s="38">
        <f>[1]Psy.Dev.1!H82</f>
        <v>10.5</v>
      </c>
      <c r="G82" s="40">
        <v>1</v>
      </c>
      <c r="H82" s="38">
        <f>[1]P.physio1!H82</f>
        <v>11</v>
      </c>
      <c r="I82" s="40">
        <v>1</v>
      </c>
      <c r="J82" s="40">
        <f>[1]P.Co1!H82</f>
        <v>12.5</v>
      </c>
      <c r="K82" s="40">
        <v>1</v>
      </c>
      <c r="L82" s="38">
        <f>[1]Th.P1!H82</f>
        <v>7.25</v>
      </c>
      <c r="M82" s="40">
        <v>1</v>
      </c>
      <c r="N82" s="40">
        <f t="shared" si="14"/>
        <v>10.55</v>
      </c>
      <c r="O82" s="40">
        <f t="shared" si="15"/>
        <v>20</v>
      </c>
      <c r="P82" s="40">
        <v>1</v>
      </c>
      <c r="Q82" s="38">
        <f xml:space="preserve"> [1]M.T.R1!H82</f>
        <v>9.5</v>
      </c>
      <c r="R82" s="40">
        <v>1</v>
      </c>
      <c r="S82" s="38">
        <f>[1]psym1!H82</f>
        <v>10</v>
      </c>
      <c r="T82" s="40">
        <v>1</v>
      </c>
      <c r="U82" s="38">
        <f t="shared" si="16"/>
        <v>9.6666666666666661</v>
      </c>
      <c r="V82" s="40">
        <f t="shared" si="17"/>
        <v>3</v>
      </c>
      <c r="W82" s="40">
        <v>1</v>
      </c>
      <c r="X82" s="38">
        <f>[1]M.OP1!H82</f>
        <v>6.5</v>
      </c>
      <c r="Y82" s="40">
        <v>1</v>
      </c>
      <c r="Z82" s="38">
        <f t="shared" si="24"/>
        <v>6.5</v>
      </c>
      <c r="AA82" s="40">
        <f t="shared" si="23"/>
        <v>0</v>
      </c>
      <c r="AB82" s="40">
        <v>1</v>
      </c>
      <c r="AC82" s="38">
        <f>[1]T.C.I.D1!H82</f>
        <v>8</v>
      </c>
      <c r="AD82" s="40">
        <v>1</v>
      </c>
      <c r="AE82" s="38">
        <f>[1]L.Etr1!H82</f>
        <v>13</v>
      </c>
      <c r="AF82" s="40">
        <v>1</v>
      </c>
      <c r="AG82" s="38">
        <f t="shared" si="18"/>
        <v>10.5</v>
      </c>
      <c r="AH82" s="40">
        <f t="shared" si="13"/>
        <v>2</v>
      </c>
      <c r="AI82" s="40">
        <v>1</v>
      </c>
      <c r="AJ82" s="38">
        <f t="shared" si="19"/>
        <v>10.125</v>
      </c>
      <c r="AK82" s="40">
        <f t="shared" si="20"/>
        <v>25</v>
      </c>
      <c r="AL82" s="40">
        <f t="shared" si="21"/>
        <v>30</v>
      </c>
      <c r="AM82" s="41" t="str">
        <f t="shared" si="22"/>
        <v>Acquis</v>
      </c>
    </row>
    <row r="83" spans="1:39">
      <c r="A83" s="34">
        <v>71</v>
      </c>
      <c r="B83" s="35" t="s">
        <v>239</v>
      </c>
      <c r="C83" s="36" t="s">
        <v>240</v>
      </c>
      <c r="D83" s="36" t="s">
        <v>241</v>
      </c>
      <c r="E83" s="42" t="s">
        <v>169</v>
      </c>
      <c r="F83" s="38">
        <f>[1]Psy.Dev.1!H83</f>
        <v>11.25</v>
      </c>
      <c r="G83" s="40">
        <v>1</v>
      </c>
      <c r="H83" s="38">
        <f>[1]P.physio1!H83</f>
        <v>11.5</v>
      </c>
      <c r="I83" s="40">
        <v>1</v>
      </c>
      <c r="J83" s="40">
        <f>[1]P.Co1!H83</f>
        <v>14</v>
      </c>
      <c r="K83" s="40">
        <v>1</v>
      </c>
      <c r="L83" s="38">
        <f>[1]Th.P1!H83</f>
        <v>9.75</v>
      </c>
      <c r="M83" s="40">
        <v>1</v>
      </c>
      <c r="N83" s="40">
        <f t="shared" si="14"/>
        <v>11.824999999999999</v>
      </c>
      <c r="O83" s="40">
        <f t="shared" si="15"/>
        <v>20</v>
      </c>
      <c r="P83" s="40">
        <v>1</v>
      </c>
      <c r="Q83" s="38">
        <f xml:space="preserve"> [1]M.T.R1!H83</f>
        <v>9.75</v>
      </c>
      <c r="R83" s="40">
        <v>1</v>
      </c>
      <c r="S83" s="38">
        <f>[1]psym1!H83</f>
        <v>9.25</v>
      </c>
      <c r="T83" s="40">
        <v>1</v>
      </c>
      <c r="U83" s="38">
        <f t="shared" si="16"/>
        <v>9.5833333333333339</v>
      </c>
      <c r="V83" s="40">
        <f t="shared" si="17"/>
        <v>0</v>
      </c>
      <c r="W83" s="40">
        <v>1</v>
      </c>
      <c r="X83" s="38">
        <f>[1]M.OP1!H83</f>
        <v>12</v>
      </c>
      <c r="Y83" s="40">
        <v>1</v>
      </c>
      <c r="Z83" s="38">
        <f t="shared" si="24"/>
        <v>12</v>
      </c>
      <c r="AA83" s="40">
        <f t="shared" si="23"/>
        <v>2</v>
      </c>
      <c r="AB83" s="40">
        <v>1</v>
      </c>
      <c r="AC83" s="38">
        <f>[1]T.C.I.D1!H83</f>
        <v>10</v>
      </c>
      <c r="AD83" s="40">
        <v>1</v>
      </c>
      <c r="AE83" s="38">
        <f>[1]L.Etr1!H83</f>
        <v>14</v>
      </c>
      <c r="AF83" s="40">
        <v>1</v>
      </c>
      <c r="AG83" s="38">
        <f t="shared" si="18"/>
        <v>12</v>
      </c>
      <c r="AH83" s="40">
        <f t="shared" si="13"/>
        <v>2</v>
      </c>
      <c r="AI83" s="40">
        <v>1</v>
      </c>
      <c r="AJ83" s="38">
        <f t="shared" si="19"/>
        <v>11.4375</v>
      </c>
      <c r="AK83" s="40">
        <f t="shared" si="20"/>
        <v>24</v>
      </c>
      <c r="AL83" s="40">
        <f t="shared" si="21"/>
        <v>30</v>
      </c>
      <c r="AM83" s="41" t="str">
        <f t="shared" si="22"/>
        <v>Acquis</v>
      </c>
    </row>
    <row r="84" spans="1:39">
      <c r="A84" s="34">
        <v>72</v>
      </c>
      <c r="B84" s="35" t="s">
        <v>242</v>
      </c>
      <c r="C84" s="36" t="s">
        <v>243</v>
      </c>
      <c r="D84" s="36" t="s">
        <v>244</v>
      </c>
      <c r="E84" s="42" t="s">
        <v>169</v>
      </c>
      <c r="F84" s="38">
        <f>[1]Psy.Dev.1!H84</f>
        <v>10</v>
      </c>
      <c r="G84" s="40">
        <v>1</v>
      </c>
      <c r="H84" s="38">
        <f>[1]P.physio1!H84</f>
        <v>10.5</v>
      </c>
      <c r="I84" s="40">
        <v>1</v>
      </c>
      <c r="J84" s="40">
        <f>[1]P.Co1!H84</f>
        <v>7.5</v>
      </c>
      <c r="K84" s="40">
        <v>1</v>
      </c>
      <c r="L84" s="38">
        <f>[1]Th.P1!H84</f>
        <v>7.25</v>
      </c>
      <c r="M84" s="40">
        <v>1</v>
      </c>
      <c r="N84" s="40">
        <f t="shared" si="14"/>
        <v>8.8000000000000007</v>
      </c>
      <c r="O84" s="40">
        <f t="shared" si="15"/>
        <v>10</v>
      </c>
      <c r="P84" s="40">
        <v>1</v>
      </c>
      <c r="Q84" s="38">
        <f xml:space="preserve"> [1]M.T.R1!H84</f>
        <v>9.5</v>
      </c>
      <c r="R84" s="40">
        <v>1</v>
      </c>
      <c r="S84" s="38">
        <f>[1]psym1!H84</f>
        <v>10.5</v>
      </c>
      <c r="T84" s="40">
        <v>1</v>
      </c>
      <c r="U84" s="38">
        <f t="shared" si="16"/>
        <v>9.8333333333333339</v>
      </c>
      <c r="V84" s="40">
        <f t="shared" si="17"/>
        <v>3</v>
      </c>
      <c r="W84" s="40">
        <v>1</v>
      </c>
      <c r="X84" s="38">
        <f>[1]M.OP1!H84</f>
        <v>5.5</v>
      </c>
      <c r="Y84" s="40">
        <v>1</v>
      </c>
      <c r="Z84" s="38">
        <f t="shared" si="24"/>
        <v>5.5</v>
      </c>
      <c r="AA84" s="40">
        <f t="shared" si="23"/>
        <v>0</v>
      </c>
      <c r="AB84" s="40">
        <v>1</v>
      </c>
      <c r="AC84" s="38">
        <f>[1]T.C.I.D1!H84</f>
        <v>3</v>
      </c>
      <c r="AD84" s="40">
        <v>1</v>
      </c>
      <c r="AE84" s="38">
        <f>[1]L.Etr1!H84</f>
        <v>10</v>
      </c>
      <c r="AF84" s="40">
        <v>1</v>
      </c>
      <c r="AG84" s="38">
        <f t="shared" si="18"/>
        <v>6.5</v>
      </c>
      <c r="AH84" s="40">
        <f t="shared" si="13"/>
        <v>1</v>
      </c>
      <c r="AI84" s="40">
        <v>1</v>
      </c>
      <c r="AJ84" s="38">
        <f t="shared" si="19"/>
        <v>8.5</v>
      </c>
      <c r="AK84" s="40">
        <f t="shared" si="20"/>
        <v>14</v>
      </c>
      <c r="AL84" s="40">
        <f t="shared" si="21"/>
        <v>14</v>
      </c>
      <c r="AM84" s="41" t="str">
        <f t="shared" si="22"/>
        <v xml:space="preserve">Non Acquis </v>
      </c>
    </row>
    <row r="85" spans="1:39">
      <c r="A85" s="34">
        <v>73</v>
      </c>
      <c r="B85" s="35" t="s">
        <v>245</v>
      </c>
      <c r="C85" s="36" t="s">
        <v>246</v>
      </c>
      <c r="D85" s="36" t="s">
        <v>209</v>
      </c>
      <c r="E85" s="42" t="s">
        <v>169</v>
      </c>
      <c r="F85" s="38">
        <f>[1]Psy.Dev.1!H85</f>
        <v>10</v>
      </c>
      <c r="G85" s="40">
        <v>1</v>
      </c>
      <c r="H85" s="38">
        <f>[1]P.physio1!H85</f>
        <v>10.5</v>
      </c>
      <c r="I85" s="40">
        <v>1</v>
      </c>
      <c r="J85" s="40">
        <f>[1]P.Co1!H85</f>
        <v>11.75</v>
      </c>
      <c r="K85" s="40">
        <v>1</v>
      </c>
      <c r="L85" s="38">
        <f>[1]Th.P1!H85</f>
        <v>7</v>
      </c>
      <c r="M85" s="40">
        <v>1</v>
      </c>
      <c r="N85" s="40">
        <f t="shared" si="14"/>
        <v>10.025</v>
      </c>
      <c r="O85" s="40">
        <f t="shared" si="15"/>
        <v>20</v>
      </c>
      <c r="P85" s="40">
        <v>1</v>
      </c>
      <c r="Q85" s="38">
        <f xml:space="preserve"> [1]M.T.R1!H85</f>
        <v>12</v>
      </c>
      <c r="R85" s="40">
        <v>1</v>
      </c>
      <c r="S85" s="38">
        <f>[1]psym1!H85</f>
        <v>8</v>
      </c>
      <c r="T85" s="40">
        <v>1</v>
      </c>
      <c r="U85" s="38">
        <f t="shared" si="16"/>
        <v>10.666666666666666</v>
      </c>
      <c r="V85" s="40">
        <f t="shared" si="17"/>
        <v>6</v>
      </c>
      <c r="W85" s="40">
        <v>1</v>
      </c>
      <c r="X85" s="38">
        <f>[1]M.OP1!H85</f>
        <v>10</v>
      </c>
      <c r="Y85" s="40">
        <v>1</v>
      </c>
      <c r="Z85" s="38">
        <f t="shared" si="24"/>
        <v>10</v>
      </c>
      <c r="AA85" s="40">
        <f t="shared" si="23"/>
        <v>2</v>
      </c>
      <c r="AB85" s="40">
        <v>1</v>
      </c>
      <c r="AC85" s="38">
        <f>[1]T.C.I.D1!H85</f>
        <v>3</v>
      </c>
      <c r="AD85" s="40">
        <v>1</v>
      </c>
      <c r="AE85" s="38">
        <f>[1]L.Etr1!H85</f>
        <v>15</v>
      </c>
      <c r="AF85" s="40">
        <v>1</v>
      </c>
      <c r="AG85" s="38">
        <f t="shared" si="18"/>
        <v>9</v>
      </c>
      <c r="AH85" s="40">
        <f t="shared" si="13"/>
        <v>1</v>
      </c>
      <c r="AI85" s="40">
        <v>1</v>
      </c>
      <c r="AJ85" s="38">
        <f t="shared" si="19"/>
        <v>10.015625</v>
      </c>
      <c r="AK85" s="40">
        <f t="shared" si="20"/>
        <v>29</v>
      </c>
      <c r="AL85" s="40">
        <f t="shared" si="21"/>
        <v>30</v>
      </c>
      <c r="AM85" s="41" t="str">
        <f t="shared" si="22"/>
        <v>Acquis</v>
      </c>
    </row>
    <row r="86" spans="1:39">
      <c r="A86" s="34">
        <v>74</v>
      </c>
      <c r="B86" s="35" t="s">
        <v>247</v>
      </c>
      <c r="C86" s="36" t="s">
        <v>248</v>
      </c>
      <c r="D86" s="36" t="s">
        <v>249</v>
      </c>
      <c r="E86" s="42" t="s">
        <v>169</v>
      </c>
      <c r="F86" s="38">
        <f>[1]Psy.Dev.1!H86</f>
        <v>0</v>
      </c>
      <c r="G86" s="40">
        <v>1</v>
      </c>
      <c r="H86" s="38">
        <f>[1]P.physio1!H86</f>
        <v>11</v>
      </c>
      <c r="I86" s="40">
        <v>1</v>
      </c>
      <c r="J86" s="40">
        <f>[1]P.Co1!H86</f>
        <v>10</v>
      </c>
      <c r="K86" s="40">
        <v>1</v>
      </c>
      <c r="L86" s="38">
        <f>[1]Th.P1!H86</f>
        <v>4</v>
      </c>
      <c r="M86" s="40">
        <v>1</v>
      </c>
      <c r="N86" s="40">
        <f t="shared" si="14"/>
        <v>6</v>
      </c>
      <c r="O86" s="40">
        <f t="shared" si="15"/>
        <v>10</v>
      </c>
      <c r="P86" s="40">
        <v>1</v>
      </c>
      <c r="Q86" s="38">
        <f xml:space="preserve"> [1]M.T.R1!H86</f>
        <v>11.5</v>
      </c>
      <c r="R86" s="40">
        <v>1</v>
      </c>
      <c r="S86" s="38">
        <f>[1]psym1!H86</f>
        <v>4.25</v>
      </c>
      <c r="T86" s="40">
        <v>1</v>
      </c>
      <c r="U86" s="38">
        <f t="shared" si="16"/>
        <v>9.0833333333333339</v>
      </c>
      <c r="V86" s="40">
        <f t="shared" si="17"/>
        <v>3</v>
      </c>
      <c r="W86" s="40">
        <v>1</v>
      </c>
      <c r="X86" s="38">
        <f>[1]M.OP1!H86</f>
        <v>8</v>
      </c>
      <c r="Y86" s="40">
        <v>1</v>
      </c>
      <c r="Z86" s="38">
        <f t="shared" si="24"/>
        <v>8</v>
      </c>
      <c r="AA86" s="40">
        <f t="shared" si="23"/>
        <v>0</v>
      </c>
      <c r="AB86" s="40">
        <v>1</v>
      </c>
      <c r="AC86" s="38">
        <f>[1]T.C.I.D1!H86</f>
        <v>7</v>
      </c>
      <c r="AD86" s="40">
        <v>1</v>
      </c>
      <c r="AE86" s="38">
        <f>[1]L.Etr1!H86</f>
        <v>13.5</v>
      </c>
      <c r="AF86" s="40">
        <v>1</v>
      </c>
      <c r="AG86" s="38">
        <f t="shared" si="18"/>
        <v>10.25</v>
      </c>
      <c r="AH86" s="40">
        <f t="shared" si="13"/>
        <v>2</v>
      </c>
      <c r="AI86" s="40">
        <v>1</v>
      </c>
      <c r="AJ86" s="38">
        <f t="shared" si="19"/>
        <v>7.234375</v>
      </c>
      <c r="AK86" s="40">
        <f t="shared" si="20"/>
        <v>15</v>
      </c>
      <c r="AL86" s="40">
        <f t="shared" si="21"/>
        <v>15</v>
      </c>
      <c r="AM86" s="41" t="str">
        <f t="shared" si="22"/>
        <v xml:space="preserve">Non Acquis </v>
      </c>
    </row>
    <row r="87" spans="1:39">
      <c r="A87" s="34">
        <v>75</v>
      </c>
      <c r="B87" s="35" t="s">
        <v>250</v>
      </c>
      <c r="C87" s="36" t="s">
        <v>251</v>
      </c>
      <c r="D87" s="36" t="s">
        <v>252</v>
      </c>
      <c r="E87" s="42" t="s">
        <v>169</v>
      </c>
      <c r="F87" s="38">
        <f>[1]Psy.Dev.1!H87</f>
        <v>10.75</v>
      </c>
      <c r="G87" s="40">
        <v>1</v>
      </c>
      <c r="H87" s="38">
        <f>[1]P.physio1!H87</f>
        <v>6.5</v>
      </c>
      <c r="I87" s="40">
        <v>1</v>
      </c>
      <c r="J87" s="40">
        <f>[1]P.Co1!H87</f>
        <v>13</v>
      </c>
      <c r="K87" s="40">
        <v>1</v>
      </c>
      <c r="L87" s="38">
        <f>[1]Th.P1!H87</f>
        <v>10.5</v>
      </c>
      <c r="M87" s="40">
        <v>1</v>
      </c>
      <c r="N87" s="40">
        <f t="shared" si="14"/>
        <v>10.525</v>
      </c>
      <c r="O87" s="40">
        <f t="shared" si="15"/>
        <v>20</v>
      </c>
      <c r="P87" s="40">
        <v>1</v>
      </c>
      <c r="Q87" s="38">
        <f xml:space="preserve"> [1]M.T.R1!H87</f>
        <v>13.25</v>
      </c>
      <c r="R87" s="40">
        <v>1</v>
      </c>
      <c r="S87" s="38">
        <f>[1]psym1!H87</f>
        <v>12.5</v>
      </c>
      <c r="T87" s="40">
        <v>1</v>
      </c>
      <c r="U87" s="38">
        <f t="shared" si="16"/>
        <v>13</v>
      </c>
      <c r="V87" s="40">
        <f t="shared" si="17"/>
        <v>6</v>
      </c>
      <c r="W87" s="40">
        <v>1</v>
      </c>
      <c r="X87" s="38">
        <f>[1]M.OP1!H87</f>
        <v>17</v>
      </c>
      <c r="Y87" s="40">
        <v>1</v>
      </c>
      <c r="Z87" s="38">
        <f t="shared" si="24"/>
        <v>17</v>
      </c>
      <c r="AA87" s="40">
        <f t="shared" si="23"/>
        <v>2</v>
      </c>
      <c r="AB87" s="40">
        <v>1</v>
      </c>
      <c r="AC87" s="38">
        <f>[1]T.C.I.D1!H87</f>
        <v>10.5</v>
      </c>
      <c r="AD87" s="40">
        <v>1</v>
      </c>
      <c r="AE87" s="38">
        <f>[1]L.Etr1!H87</f>
        <v>13.5</v>
      </c>
      <c r="AF87" s="40">
        <v>1</v>
      </c>
      <c r="AG87" s="38">
        <f t="shared" si="18"/>
        <v>12</v>
      </c>
      <c r="AH87" s="40">
        <f t="shared" ref="AH87:AH150" si="25">(IF(AG87&gt;9.99,2,IF(AC87&gt;9.99,1,0)+IF(AE87&gt;9.99,1,0)))</f>
        <v>2</v>
      </c>
      <c r="AI87" s="40">
        <v>1</v>
      </c>
      <c r="AJ87" s="38">
        <f t="shared" si="19"/>
        <v>11.578125</v>
      </c>
      <c r="AK87" s="40">
        <f t="shared" si="20"/>
        <v>30</v>
      </c>
      <c r="AL87" s="40">
        <f t="shared" si="21"/>
        <v>30</v>
      </c>
      <c r="AM87" s="41" t="str">
        <f t="shared" si="22"/>
        <v>Acquis</v>
      </c>
    </row>
    <row r="88" spans="1:39">
      <c r="A88" s="34">
        <v>76</v>
      </c>
      <c r="B88" s="35" t="s">
        <v>253</v>
      </c>
      <c r="C88" s="36" t="s">
        <v>254</v>
      </c>
      <c r="D88" s="36" t="s">
        <v>255</v>
      </c>
      <c r="E88" s="42" t="s">
        <v>169</v>
      </c>
      <c r="F88" s="38">
        <f>[1]Psy.Dev.1!H88</f>
        <v>10.25</v>
      </c>
      <c r="G88" s="40">
        <v>1</v>
      </c>
      <c r="H88" s="38">
        <f>[1]P.physio1!H88</f>
        <v>11</v>
      </c>
      <c r="I88" s="40">
        <v>1</v>
      </c>
      <c r="J88" s="40">
        <f>[1]P.Co1!H88</f>
        <v>10.5</v>
      </c>
      <c r="K88" s="40">
        <v>1</v>
      </c>
      <c r="L88" s="38">
        <f>[1]Th.P1!H88</f>
        <v>11.75</v>
      </c>
      <c r="M88" s="40">
        <v>1</v>
      </c>
      <c r="N88" s="40">
        <f t="shared" si="14"/>
        <v>10.775</v>
      </c>
      <c r="O88" s="40">
        <f t="shared" si="15"/>
        <v>20</v>
      </c>
      <c r="P88" s="40">
        <v>1</v>
      </c>
      <c r="Q88" s="38">
        <f xml:space="preserve"> [1]M.T.R1!H88</f>
        <v>10</v>
      </c>
      <c r="R88" s="40">
        <v>1</v>
      </c>
      <c r="S88" s="38">
        <f>[1]psym1!H88</f>
        <v>13.5</v>
      </c>
      <c r="T88" s="40">
        <v>1</v>
      </c>
      <c r="U88" s="38">
        <f t="shared" si="16"/>
        <v>11.166666666666666</v>
      </c>
      <c r="V88" s="40">
        <f t="shared" si="17"/>
        <v>6</v>
      </c>
      <c r="W88" s="40">
        <v>1</v>
      </c>
      <c r="X88" s="38">
        <f>[1]M.OP1!H88</f>
        <v>15.5</v>
      </c>
      <c r="Y88" s="40">
        <v>1</v>
      </c>
      <c r="Z88" s="38">
        <f t="shared" si="24"/>
        <v>15.5</v>
      </c>
      <c r="AA88" s="40">
        <f t="shared" si="23"/>
        <v>2</v>
      </c>
      <c r="AB88" s="40">
        <v>1</v>
      </c>
      <c r="AC88" s="38">
        <f>[1]T.C.I.D1!H88</f>
        <v>4</v>
      </c>
      <c r="AD88" s="40">
        <v>1</v>
      </c>
      <c r="AE88" s="38">
        <f>[1]L.Etr1!H88</f>
        <v>13.5</v>
      </c>
      <c r="AF88" s="40">
        <v>1</v>
      </c>
      <c r="AG88" s="38">
        <f t="shared" si="18"/>
        <v>8.75</v>
      </c>
      <c r="AH88" s="40">
        <f t="shared" si="25"/>
        <v>1</v>
      </c>
      <c r="AI88" s="40">
        <v>1</v>
      </c>
      <c r="AJ88" s="38">
        <f t="shared" si="19"/>
        <v>10.890625</v>
      </c>
      <c r="AK88" s="40">
        <f t="shared" si="20"/>
        <v>29</v>
      </c>
      <c r="AL88" s="40">
        <f t="shared" si="21"/>
        <v>30</v>
      </c>
      <c r="AM88" s="41" t="str">
        <f t="shared" si="22"/>
        <v>Acquis</v>
      </c>
    </row>
    <row r="89" spans="1:39">
      <c r="A89" s="34">
        <v>77</v>
      </c>
      <c r="B89" s="35" t="s">
        <v>256</v>
      </c>
      <c r="C89" s="36" t="s">
        <v>257</v>
      </c>
      <c r="D89" s="36" t="s">
        <v>258</v>
      </c>
      <c r="E89" s="42" t="s">
        <v>169</v>
      </c>
      <c r="F89" s="38">
        <f>[1]Psy.Dev.1!H89</f>
        <v>10.625</v>
      </c>
      <c r="G89" s="40">
        <v>1</v>
      </c>
      <c r="H89" s="38">
        <f>[1]P.physio1!H89</f>
        <v>12.5</v>
      </c>
      <c r="I89" s="40">
        <v>1</v>
      </c>
      <c r="J89" s="40">
        <f>[1]P.Co1!H89</f>
        <v>13.25</v>
      </c>
      <c r="K89" s="40">
        <v>1</v>
      </c>
      <c r="L89" s="38">
        <f>[1]Th.P1!H89</f>
        <v>10.25</v>
      </c>
      <c r="M89" s="40">
        <v>1</v>
      </c>
      <c r="N89" s="40">
        <f t="shared" si="14"/>
        <v>11.7125</v>
      </c>
      <c r="O89" s="40">
        <f t="shared" si="15"/>
        <v>20</v>
      </c>
      <c r="P89" s="40">
        <v>1</v>
      </c>
      <c r="Q89" s="38">
        <f xml:space="preserve"> [1]M.T.R1!H89</f>
        <v>10.25</v>
      </c>
      <c r="R89" s="40">
        <v>1</v>
      </c>
      <c r="S89" s="38">
        <f>[1]psym1!H89</f>
        <v>12</v>
      </c>
      <c r="T89" s="40">
        <v>1</v>
      </c>
      <c r="U89" s="38">
        <f t="shared" si="16"/>
        <v>10.833333333333334</v>
      </c>
      <c r="V89" s="40">
        <f t="shared" si="17"/>
        <v>6</v>
      </c>
      <c r="W89" s="40">
        <v>1</v>
      </c>
      <c r="X89" s="38">
        <f>[1]M.OP1!H89</f>
        <v>15.5</v>
      </c>
      <c r="Y89" s="40">
        <v>1</v>
      </c>
      <c r="Z89" s="38">
        <f t="shared" si="24"/>
        <v>15.5</v>
      </c>
      <c r="AA89" s="40">
        <f t="shared" si="23"/>
        <v>2</v>
      </c>
      <c r="AB89" s="40">
        <v>1</v>
      </c>
      <c r="AC89" s="38">
        <f>[1]T.C.I.D1!H89</f>
        <v>6.25</v>
      </c>
      <c r="AD89" s="40">
        <v>1</v>
      </c>
      <c r="AE89" s="38">
        <f>[1]L.Etr1!H89</f>
        <v>14</v>
      </c>
      <c r="AF89" s="40">
        <v>1</v>
      </c>
      <c r="AG89" s="38">
        <f t="shared" si="18"/>
        <v>10.125</v>
      </c>
      <c r="AH89" s="40">
        <f t="shared" si="25"/>
        <v>2</v>
      </c>
      <c r="AI89" s="40">
        <v>1</v>
      </c>
      <c r="AJ89" s="38">
        <f t="shared" si="19"/>
        <v>11.5859375</v>
      </c>
      <c r="AK89" s="40">
        <f t="shared" si="20"/>
        <v>30</v>
      </c>
      <c r="AL89" s="40">
        <f t="shared" si="21"/>
        <v>30</v>
      </c>
      <c r="AM89" s="41" t="str">
        <f t="shared" si="22"/>
        <v>Acquis</v>
      </c>
    </row>
    <row r="90" spans="1:39">
      <c r="A90" s="34">
        <v>78</v>
      </c>
      <c r="B90" s="35" t="s">
        <v>259</v>
      </c>
      <c r="C90" s="36" t="s">
        <v>260</v>
      </c>
      <c r="D90" s="36" t="s">
        <v>261</v>
      </c>
      <c r="E90" s="42" t="s">
        <v>169</v>
      </c>
      <c r="F90" s="38">
        <f>[1]Psy.Dev.1!H90</f>
        <v>10.75</v>
      </c>
      <c r="G90" s="40">
        <v>1</v>
      </c>
      <c r="H90" s="38">
        <f>[1]P.physio1!H90</f>
        <v>10.5</v>
      </c>
      <c r="I90" s="40">
        <v>1</v>
      </c>
      <c r="J90" s="40">
        <f>[1]P.Co1!H90</f>
        <v>10.5</v>
      </c>
      <c r="K90" s="40">
        <v>1</v>
      </c>
      <c r="L90" s="38">
        <f>[1]Th.P1!H90</f>
        <v>10.25</v>
      </c>
      <c r="M90" s="40">
        <v>1</v>
      </c>
      <c r="N90" s="40">
        <f t="shared" si="14"/>
        <v>10.525</v>
      </c>
      <c r="O90" s="40">
        <f t="shared" si="15"/>
        <v>20</v>
      </c>
      <c r="P90" s="40">
        <v>1</v>
      </c>
      <c r="Q90" s="38">
        <f xml:space="preserve"> [1]M.T.R1!H90</f>
        <v>12.25</v>
      </c>
      <c r="R90" s="40">
        <v>1</v>
      </c>
      <c r="S90" s="38">
        <f>[1]psym1!H90</f>
        <v>9.75</v>
      </c>
      <c r="T90" s="40">
        <v>1</v>
      </c>
      <c r="U90" s="38">
        <f t="shared" si="16"/>
        <v>11.416666666666666</v>
      </c>
      <c r="V90" s="40">
        <f t="shared" si="17"/>
        <v>6</v>
      </c>
      <c r="W90" s="40">
        <v>1</v>
      </c>
      <c r="X90" s="38">
        <f>[1]M.OP1!H90</f>
        <v>9.5</v>
      </c>
      <c r="Y90" s="40">
        <v>1</v>
      </c>
      <c r="Z90" s="38">
        <f t="shared" si="24"/>
        <v>9.5</v>
      </c>
      <c r="AA90" s="40">
        <f t="shared" si="23"/>
        <v>0</v>
      </c>
      <c r="AB90" s="40">
        <v>1</v>
      </c>
      <c r="AC90" s="38">
        <f>[1]T.C.I.D1!H90</f>
        <v>5.5</v>
      </c>
      <c r="AD90" s="40">
        <v>1</v>
      </c>
      <c r="AE90" s="38">
        <f>[1]L.Etr1!H90</f>
        <v>15</v>
      </c>
      <c r="AF90" s="40">
        <v>1</v>
      </c>
      <c r="AG90" s="38">
        <f t="shared" si="18"/>
        <v>10.25</v>
      </c>
      <c r="AH90" s="40">
        <f t="shared" si="25"/>
        <v>2</v>
      </c>
      <c r="AI90" s="40">
        <v>1</v>
      </c>
      <c r="AJ90" s="38">
        <f t="shared" si="19"/>
        <v>10.59375</v>
      </c>
      <c r="AK90" s="40">
        <f t="shared" si="20"/>
        <v>28</v>
      </c>
      <c r="AL90" s="40">
        <f t="shared" si="21"/>
        <v>30</v>
      </c>
      <c r="AM90" s="41" t="str">
        <f t="shared" si="22"/>
        <v>Acquis</v>
      </c>
    </row>
    <row r="91" spans="1:39">
      <c r="A91" s="34">
        <v>79</v>
      </c>
      <c r="B91" s="35" t="s">
        <v>262</v>
      </c>
      <c r="C91" s="36" t="s">
        <v>263</v>
      </c>
      <c r="D91" s="36" t="s">
        <v>264</v>
      </c>
      <c r="E91" s="42" t="s">
        <v>169</v>
      </c>
      <c r="F91" s="38">
        <f>[1]Psy.Dev.1!H91</f>
        <v>10.25</v>
      </c>
      <c r="G91" s="40">
        <v>1</v>
      </c>
      <c r="H91" s="38">
        <f>[1]P.physio1!H91</f>
        <v>11</v>
      </c>
      <c r="I91" s="40">
        <v>1</v>
      </c>
      <c r="J91" s="40">
        <f>[1]P.Co1!H91</f>
        <v>15.25</v>
      </c>
      <c r="K91" s="40">
        <v>1</v>
      </c>
      <c r="L91" s="38">
        <f>[1]Th.P1!H91</f>
        <v>11.75</v>
      </c>
      <c r="M91" s="40">
        <v>1</v>
      </c>
      <c r="N91" s="40">
        <f t="shared" si="14"/>
        <v>12.2</v>
      </c>
      <c r="O91" s="40">
        <f t="shared" si="15"/>
        <v>20</v>
      </c>
      <c r="P91" s="40">
        <v>1</v>
      </c>
      <c r="Q91" s="38">
        <f xml:space="preserve"> [1]M.T.R1!H91</f>
        <v>11.75</v>
      </c>
      <c r="R91" s="40">
        <v>1</v>
      </c>
      <c r="S91" s="38">
        <f>[1]psym1!H91</f>
        <v>12</v>
      </c>
      <c r="T91" s="40">
        <v>1</v>
      </c>
      <c r="U91" s="38">
        <f t="shared" si="16"/>
        <v>11.833333333333334</v>
      </c>
      <c r="V91" s="40">
        <f t="shared" si="17"/>
        <v>6</v>
      </c>
      <c r="W91" s="40">
        <v>1</v>
      </c>
      <c r="X91" s="38">
        <f>[1]M.OP1!H91</f>
        <v>10</v>
      </c>
      <c r="Y91" s="40">
        <v>1</v>
      </c>
      <c r="Z91" s="38">
        <f t="shared" si="24"/>
        <v>10</v>
      </c>
      <c r="AA91" s="40">
        <f t="shared" si="23"/>
        <v>2</v>
      </c>
      <c r="AB91" s="40">
        <v>1</v>
      </c>
      <c r="AC91" s="38">
        <f>[1]T.C.I.D1!H91</f>
        <v>13.5</v>
      </c>
      <c r="AD91" s="40">
        <v>1</v>
      </c>
      <c r="AE91" s="38">
        <f>[1]L.Etr1!H91</f>
        <v>15.5</v>
      </c>
      <c r="AF91" s="40">
        <v>1</v>
      </c>
      <c r="AG91" s="38">
        <f t="shared" si="18"/>
        <v>14.5</v>
      </c>
      <c r="AH91" s="40">
        <f t="shared" si="25"/>
        <v>2</v>
      </c>
      <c r="AI91" s="40">
        <v>1</v>
      </c>
      <c r="AJ91" s="38">
        <f t="shared" si="19"/>
        <v>12.28125</v>
      </c>
      <c r="AK91" s="40">
        <f t="shared" si="20"/>
        <v>30</v>
      </c>
      <c r="AL91" s="40">
        <f t="shared" si="21"/>
        <v>30</v>
      </c>
      <c r="AM91" s="41" t="str">
        <f t="shared" si="22"/>
        <v>Acquis</v>
      </c>
    </row>
    <row r="92" spans="1:39">
      <c r="A92" s="34">
        <v>80</v>
      </c>
      <c r="B92" s="35" t="s">
        <v>265</v>
      </c>
      <c r="C92" s="36" t="s">
        <v>266</v>
      </c>
      <c r="D92" s="36" t="s">
        <v>223</v>
      </c>
      <c r="E92" s="42" t="s">
        <v>169</v>
      </c>
      <c r="F92" s="38">
        <f>[1]Psy.Dev.1!H92</f>
        <v>8.5</v>
      </c>
      <c r="G92" s="40">
        <v>1</v>
      </c>
      <c r="H92" s="38">
        <f>[1]P.physio1!H92</f>
        <v>10.5</v>
      </c>
      <c r="I92" s="40">
        <v>1</v>
      </c>
      <c r="J92" s="40">
        <f>[1]P.Co1!H92</f>
        <v>8.5</v>
      </c>
      <c r="K92" s="40">
        <v>1</v>
      </c>
      <c r="L92" s="38">
        <f>[1]Th.P1!H92</f>
        <v>7</v>
      </c>
      <c r="M92" s="40">
        <v>1</v>
      </c>
      <c r="N92" s="40">
        <f t="shared" si="14"/>
        <v>8.6</v>
      </c>
      <c r="O92" s="40">
        <f t="shared" si="15"/>
        <v>5</v>
      </c>
      <c r="P92" s="40">
        <v>1</v>
      </c>
      <c r="Q92" s="38">
        <f xml:space="preserve"> [1]M.T.R1!H92</f>
        <v>11</v>
      </c>
      <c r="R92" s="40">
        <v>1</v>
      </c>
      <c r="S92" s="38">
        <f>[1]psym1!H92</f>
        <v>12</v>
      </c>
      <c r="T92" s="40">
        <v>1</v>
      </c>
      <c r="U92" s="38">
        <f t="shared" si="16"/>
        <v>11.333333333333334</v>
      </c>
      <c r="V92" s="40">
        <f t="shared" si="17"/>
        <v>6</v>
      </c>
      <c r="W92" s="40">
        <v>1</v>
      </c>
      <c r="X92" s="38">
        <f>[1]M.OP1!H92</f>
        <v>7.5</v>
      </c>
      <c r="Y92" s="40">
        <v>1</v>
      </c>
      <c r="Z92" s="38">
        <f t="shared" si="24"/>
        <v>7.5</v>
      </c>
      <c r="AA92" s="40">
        <f t="shared" si="23"/>
        <v>0</v>
      </c>
      <c r="AB92" s="40">
        <v>1</v>
      </c>
      <c r="AC92" s="38">
        <f>[1]T.C.I.D1!H92</f>
        <v>3</v>
      </c>
      <c r="AD92" s="40">
        <v>1</v>
      </c>
      <c r="AE92" s="38">
        <f>[1]L.Etr1!H92</f>
        <v>14</v>
      </c>
      <c r="AF92" s="40">
        <v>1</v>
      </c>
      <c r="AG92" s="38">
        <f t="shared" si="18"/>
        <v>8.5</v>
      </c>
      <c r="AH92" s="40">
        <f t="shared" si="25"/>
        <v>1</v>
      </c>
      <c r="AI92" s="40">
        <v>1</v>
      </c>
      <c r="AJ92" s="38">
        <f t="shared" si="19"/>
        <v>9.03125</v>
      </c>
      <c r="AK92" s="40">
        <f t="shared" si="20"/>
        <v>12</v>
      </c>
      <c r="AL92" s="40">
        <f t="shared" si="21"/>
        <v>12</v>
      </c>
      <c r="AM92" s="41" t="str">
        <f t="shared" si="22"/>
        <v xml:space="preserve">Non Acquis </v>
      </c>
    </row>
    <row r="93" spans="1:39">
      <c r="A93" s="34">
        <v>81</v>
      </c>
      <c r="B93" s="35" t="s">
        <v>267</v>
      </c>
      <c r="C93" s="36" t="s">
        <v>268</v>
      </c>
      <c r="D93" s="36" t="s">
        <v>269</v>
      </c>
      <c r="E93" s="42" t="s">
        <v>169</v>
      </c>
      <c r="F93" s="38">
        <f>[1]Psy.Dev.1!H93</f>
        <v>12.375</v>
      </c>
      <c r="G93" s="40">
        <v>1</v>
      </c>
      <c r="H93" s="38">
        <f>[1]P.physio1!H93</f>
        <v>10</v>
      </c>
      <c r="I93" s="40">
        <v>1</v>
      </c>
      <c r="J93" s="40">
        <f>[1]P.Co1!H93</f>
        <v>11.5</v>
      </c>
      <c r="K93" s="40">
        <v>1</v>
      </c>
      <c r="L93" s="38">
        <f>[1]Th.P1!H93</f>
        <v>1.5</v>
      </c>
      <c r="M93" s="40">
        <v>1</v>
      </c>
      <c r="N93" s="40">
        <f t="shared" si="14"/>
        <v>9.4625000000000004</v>
      </c>
      <c r="O93" s="40">
        <f t="shared" si="15"/>
        <v>15</v>
      </c>
      <c r="P93" s="40">
        <v>1</v>
      </c>
      <c r="Q93" s="38">
        <f xml:space="preserve"> [1]M.T.R1!H93</f>
        <v>11.25</v>
      </c>
      <c r="R93" s="40">
        <v>1</v>
      </c>
      <c r="S93" s="38">
        <f>[1]psym1!H93</f>
        <v>8.25</v>
      </c>
      <c r="T93" s="40">
        <v>1</v>
      </c>
      <c r="U93" s="38">
        <f t="shared" si="16"/>
        <v>10.25</v>
      </c>
      <c r="V93" s="40">
        <f t="shared" si="17"/>
        <v>6</v>
      </c>
      <c r="W93" s="40">
        <v>1</v>
      </c>
      <c r="X93" s="38">
        <f>[1]M.OP1!H93</f>
        <v>7</v>
      </c>
      <c r="Y93" s="40">
        <v>1</v>
      </c>
      <c r="Z93" s="38">
        <f t="shared" si="24"/>
        <v>7</v>
      </c>
      <c r="AA93" s="40">
        <f t="shared" si="23"/>
        <v>0</v>
      </c>
      <c r="AB93" s="40">
        <v>1</v>
      </c>
      <c r="AC93" s="38">
        <f>[1]T.C.I.D1!H93</f>
        <v>9.5</v>
      </c>
      <c r="AD93" s="40">
        <v>1</v>
      </c>
      <c r="AE93" s="38">
        <f>[1]L.Etr1!H93</f>
        <v>16.5</v>
      </c>
      <c r="AF93" s="40">
        <v>1</v>
      </c>
      <c r="AG93" s="38">
        <f t="shared" si="18"/>
        <v>13</v>
      </c>
      <c r="AH93" s="40">
        <f t="shared" si="25"/>
        <v>2</v>
      </c>
      <c r="AI93" s="40">
        <v>1</v>
      </c>
      <c r="AJ93" s="38">
        <f t="shared" si="19"/>
        <v>9.8984375</v>
      </c>
      <c r="AK93" s="40">
        <f t="shared" si="20"/>
        <v>23</v>
      </c>
      <c r="AL93" s="40">
        <f t="shared" si="21"/>
        <v>23</v>
      </c>
      <c r="AM93" s="41" t="str">
        <f t="shared" si="22"/>
        <v xml:space="preserve">Non Acquis </v>
      </c>
    </row>
    <row r="94" spans="1:39">
      <c r="A94" s="34">
        <v>82</v>
      </c>
      <c r="B94" s="35" t="s">
        <v>270</v>
      </c>
      <c r="C94" s="36" t="s">
        <v>271</v>
      </c>
      <c r="D94" s="36" t="s">
        <v>272</v>
      </c>
      <c r="E94" s="42" t="s">
        <v>169</v>
      </c>
      <c r="F94" s="38">
        <f>[1]Psy.Dev.1!H94</f>
        <v>10</v>
      </c>
      <c r="G94" s="40">
        <v>1</v>
      </c>
      <c r="H94" s="38">
        <f>[1]P.physio1!H94</f>
        <v>11</v>
      </c>
      <c r="I94" s="40">
        <v>1</v>
      </c>
      <c r="J94" s="40">
        <f>[1]P.Co1!H94</f>
        <v>11.75</v>
      </c>
      <c r="K94" s="40">
        <v>1</v>
      </c>
      <c r="L94" s="38">
        <f>[1]Th.P1!H94</f>
        <v>8.25</v>
      </c>
      <c r="M94" s="40">
        <v>1</v>
      </c>
      <c r="N94" s="40">
        <f t="shared" si="14"/>
        <v>10.375</v>
      </c>
      <c r="O94" s="40">
        <f t="shared" si="15"/>
        <v>20</v>
      </c>
      <c r="P94" s="40">
        <v>1</v>
      </c>
      <c r="Q94" s="38">
        <f xml:space="preserve"> [1]M.T.R1!H94</f>
        <v>11.25</v>
      </c>
      <c r="R94" s="40">
        <v>1</v>
      </c>
      <c r="S94" s="38">
        <f>[1]psym1!H94</f>
        <v>10.75</v>
      </c>
      <c r="T94" s="40">
        <v>1</v>
      </c>
      <c r="U94" s="38">
        <f t="shared" si="16"/>
        <v>11.083333333333334</v>
      </c>
      <c r="V94" s="40">
        <f t="shared" si="17"/>
        <v>6</v>
      </c>
      <c r="W94" s="40">
        <v>1</v>
      </c>
      <c r="X94" s="38">
        <f>[1]M.OP1!H94</f>
        <v>8.5</v>
      </c>
      <c r="Y94" s="40">
        <v>1</v>
      </c>
      <c r="Z94" s="38">
        <f t="shared" si="24"/>
        <v>8.5</v>
      </c>
      <c r="AA94" s="40">
        <f t="shared" si="23"/>
        <v>0</v>
      </c>
      <c r="AB94" s="40">
        <v>1</v>
      </c>
      <c r="AC94" s="38">
        <f>[1]T.C.I.D1!H94</f>
        <v>4</v>
      </c>
      <c r="AD94" s="40">
        <v>1</v>
      </c>
      <c r="AE94" s="38">
        <f>[1]L.Etr1!H94</f>
        <v>15.5</v>
      </c>
      <c r="AF94" s="40">
        <v>1</v>
      </c>
      <c r="AG94" s="38">
        <f t="shared" si="18"/>
        <v>9.75</v>
      </c>
      <c r="AH94" s="40">
        <f t="shared" si="25"/>
        <v>1</v>
      </c>
      <c r="AI94" s="40">
        <v>1</v>
      </c>
      <c r="AJ94" s="38">
        <f t="shared" si="19"/>
        <v>10.3125</v>
      </c>
      <c r="AK94" s="40">
        <f t="shared" si="20"/>
        <v>27</v>
      </c>
      <c r="AL94" s="40">
        <f t="shared" si="21"/>
        <v>30</v>
      </c>
      <c r="AM94" s="41" t="str">
        <f t="shared" si="22"/>
        <v>Acquis</v>
      </c>
    </row>
    <row r="95" spans="1:39">
      <c r="A95" s="34">
        <v>83</v>
      </c>
      <c r="B95" s="35" t="s">
        <v>273</v>
      </c>
      <c r="C95" s="36" t="s">
        <v>274</v>
      </c>
      <c r="D95" s="36" t="s">
        <v>275</v>
      </c>
      <c r="E95" s="42" t="s">
        <v>169</v>
      </c>
      <c r="F95" s="38">
        <f>[1]Psy.Dev.1!H95</f>
        <v>8</v>
      </c>
      <c r="G95" s="40">
        <v>1</v>
      </c>
      <c r="H95" s="38">
        <f>[1]P.physio1!H95</f>
        <v>11</v>
      </c>
      <c r="I95" s="40">
        <v>1</v>
      </c>
      <c r="J95" s="40">
        <f>[1]P.Co1!H95</f>
        <v>9.5</v>
      </c>
      <c r="K95" s="40">
        <v>1</v>
      </c>
      <c r="L95" s="38">
        <f>[1]Th.P1!H95</f>
        <v>5.75</v>
      </c>
      <c r="M95" s="40">
        <v>1</v>
      </c>
      <c r="N95" s="40">
        <f t="shared" si="14"/>
        <v>8.6</v>
      </c>
      <c r="O95" s="40">
        <f t="shared" si="15"/>
        <v>5</v>
      </c>
      <c r="P95" s="40">
        <v>1</v>
      </c>
      <c r="Q95" s="38">
        <f xml:space="preserve"> [1]M.T.R1!H95</f>
        <v>10.25</v>
      </c>
      <c r="R95" s="40">
        <v>1</v>
      </c>
      <c r="S95" s="38">
        <f>[1]psym1!H95</f>
        <v>7.25</v>
      </c>
      <c r="T95" s="40">
        <v>1</v>
      </c>
      <c r="U95" s="38">
        <f t="shared" si="16"/>
        <v>9.25</v>
      </c>
      <c r="V95" s="40">
        <f t="shared" si="17"/>
        <v>3</v>
      </c>
      <c r="W95" s="40">
        <v>1</v>
      </c>
      <c r="X95" s="38">
        <f>[1]M.OP1!H95</f>
        <v>7</v>
      </c>
      <c r="Y95" s="40">
        <v>1</v>
      </c>
      <c r="Z95" s="38">
        <f t="shared" si="24"/>
        <v>7</v>
      </c>
      <c r="AA95" s="40">
        <f t="shared" si="23"/>
        <v>0</v>
      </c>
      <c r="AB95" s="40">
        <v>1</v>
      </c>
      <c r="AC95" s="38">
        <f>[1]T.C.I.D1!H95</f>
        <v>6</v>
      </c>
      <c r="AD95" s="40">
        <v>1</v>
      </c>
      <c r="AE95" s="38">
        <f>[1]L.Etr1!H95</f>
        <v>14</v>
      </c>
      <c r="AF95" s="40">
        <v>1</v>
      </c>
      <c r="AG95" s="38">
        <f t="shared" si="18"/>
        <v>10</v>
      </c>
      <c r="AH95" s="40">
        <f t="shared" si="25"/>
        <v>2</v>
      </c>
      <c r="AI95" s="40">
        <v>1</v>
      </c>
      <c r="AJ95" s="38">
        <f t="shared" si="19"/>
        <v>8.796875</v>
      </c>
      <c r="AK95" s="40">
        <f t="shared" si="20"/>
        <v>10</v>
      </c>
      <c r="AL95" s="40">
        <f t="shared" si="21"/>
        <v>10</v>
      </c>
      <c r="AM95" s="41" t="str">
        <f t="shared" si="22"/>
        <v xml:space="preserve">Non Acquis </v>
      </c>
    </row>
    <row r="96" spans="1:39">
      <c r="A96" s="34">
        <v>84</v>
      </c>
      <c r="B96" s="35" t="s">
        <v>276</v>
      </c>
      <c r="C96" s="36" t="s">
        <v>277</v>
      </c>
      <c r="D96" s="36" t="s">
        <v>79</v>
      </c>
      <c r="E96" s="42" t="s">
        <v>169</v>
      </c>
      <c r="F96" s="38">
        <f>[1]Psy.Dev.1!H96</f>
        <v>10.75</v>
      </c>
      <c r="G96" s="40">
        <v>1</v>
      </c>
      <c r="H96" s="38">
        <f>[1]P.physio1!H96</f>
        <v>10.5</v>
      </c>
      <c r="I96" s="40">
        <v>1</v>
      </c>
      <c r="J96" s="40">
        <f>[1]P.Co1!H96</f>
        <v>11.25</v>
      </c>
      <c r="K96" s="40">
        <v>1</v>
      </c>
      <c r="L96" s="38">
        <f>[1]Th.P1!H96</f>
        <v>10.5</v>
      </c>
      <c r="M96" s="40">
        <v>1</v>
      </c>
      <c r="N96" s="40">
        <f t="shared" si="14"/>
        <v>10.8</v>
      </c>
      <c r="O96" s="40">
        <f t="shared" si="15"/>
        <v>20</v>
      </c>
      <c r="P96" s="40">
        <v>1</v>
      </c>
      <c r="Q96" s="38">
        <f xml:space="preserve"> [1]M.T.R1!H96</f>
        <v>11.75</v>
      </c>
      <c r="R96" s="40">
        <v>1</v>
      </c>
      <c r="S96" s="38">
        <f>[1]psym1!H96</f>
        <v>12.25</v>
      </c>
      <c r="T96" s="40">
        <v>1</v>
      </c>
      <c r="U96" s="38">
        <f t="shared" si="16"/>
        <v>11.916666666666666</v>
      </c>
      <c r="V96" s="40">
        <f t="shared" si="17"/>
        <v>6</v>
      </c>
      <c r="W96" s="40">
        <v>1</v>
      </c>
      <c r="X96" s="38">
        <f>[1]M.OP1!H96</f>
        <v>15.5</v>
      </c>
      <c r="Y96" s="40">
        <v>1</v>
      </c>
      <c r="Z96" s="38">
        <f t="shared" si="24"/>
        <v>15.5</v>
      </c>
      <c r="AA96" s="40">
        <f t="shared" si="23"/>
        <v>2</v>
      </c>
      <c r="AB96" s="40">
        <v>1</v>
      </c>
      <c r="AC96" s="38">
        <f>[1]T.C.I.D1!H96</f>
        <v>9</v>
      </c>
      <c r="AD96" s="40">
        <v>1</v>
      </c>
      <c r="AE96" s="38">
        <f>[1]L.Etr1!H96</f>
        <v>13</v>
      </c>
      <c r="AF96" s="40">
        <v>1</v>
      </c>
      <c r="AG96" s="38">
        <f t="shared" si="18"/>
        <v>11</v>
      </c>
      <c r="AH96" s="40">
        <f t="shared" si="25"/>
        <v>2</v>
      </c>
      <c r="AI96" s="40">
        <v>1</v>
      </c>
      <c r="AJ96" s="38">
        <f t="shared" si="19"/>
        <v>11.328125</v>
      </c>
      <c r="AK96" s="40">
        <f t="shared" si="20"/>
        <v>30</v>
      </c>
      <c r="AL96" s="40">
        <f t="shared" si="21"/>
        <v>30</v>
      </c>
      <c r="AM96" s="41" t="str">
        <f t="shared" si="22"/>
        <v>Acquis</v>
      </c>
    </row>
    <row r="97" spans="1:39">
      <c r="A97" s="34">
        <v>85</v>
      </c>
      <c r="B97" s="35" t="s">
        <v>278</v>
      </c>
      <c r="C97" s="36" t="s">
        <v>277</v>
      </c>
      <c r="D97" s="36" t="s">
        <v>279</v>
      </c>
      <c r="E97" s="42" t="s">
        <v>169</v>
      </c>
      <c r="F97" s="38">
        <f>[1]Psy.Dev.1!H97</f>
        <v>13</v>
      </c>
      <c r="G97" s="40">
        <v>1</v>
      </c>
      <c r="H97" s="38">
        <f>[1]P.physio1!H97</f>
        <v>14.5</v>
      </c>
      <c r="I97" s="40">
        <v>1</v>
      </c>
      <c r="J97" s="40">
        <f>[1]P.Co1!H97</f>
        <v>13</v>
      </c>
      <c r="K97" s="40">
        <v>1</v>
      </c>
      <c r="L97" s="38">
        <f>[1]Th.P1!H97</f>
        <v>14.25</v>
      </c>
      <c r="M97" s="40">
        <v>1</v>
      </c>
      <c r="N97" s="40">
        <f t="shared" si="14"/>
        <v>13.55</v>
      </c>
      <c r="O97" s="40">
        <f t="shared" si="15"/>
        <v>20</v>
      </c>
      <c r="P97" s="40">
        <v>1</v>
      </c>
      <c r="Q97" s="38">
        <f xml:space="preserve"> [1]M.T.R1!H97</f>
        <v>14.75</v>
      </c>
      <c r="R97" s="40">
        <v>1</v>
      </c>
      <c r="S97" s="38">
        <f>[1]psym1!H97</f>
        <v>13.75</v>
      </c>
      <c r="T97" s="40">
        <v>1</v>
      </c>
      <c r="U97" s="38">
        <f t="shared" si="16"/>
        <v>14.416666666666666</v>
      </c>
      <c r="V97" s="40">
        <f t="shared" si="17"/>
        <v>6</v>
      </c>
      <c r="W97" s="40">
        <v>1</v>
      </c>
      <c r="X97" s="38">
        <f>[1]M.OP1!H97</f>
        <v>15</v>
      </c>
      <c r="Y97" s="40">
        <v>1</v>
      </c>
      <c r="Z97" s="38">
        <f t="shared" si="24"/>
        <v>15</v>
      </c>
      <c r="AA97" s="40">
        <f t="shared" si="23"/>
        <v>2</v>
      </c>
      <c r="AB97" s="40">
        <v>1</v>
      </c>
      <c r="AC97" s="38">
        <f>[1]T.C.I.D1!H97</f>
        <v>16.5</v>
      </c>
      <c r="AD97" s="40">
        <v>1</v>
      </c>
      <c r="AE97" s="38">
        <f>[1]L.Etr1!H97</f>
        <v>16.5</v>
      </c>
      <c r="AF97" s="40">
        <v>1</v>
      </c>
      <c r="AG97" s="38">
        <f t="shared" si="18"/>
        <v>16.5</v>
      </c>
      <c r="AH97" s="40">
        <f t="shared" si="25"/>
        <v>2</v>
      </c>
      <c r="AI97" s="40">
        <v>1</v>
      </c>
      <c r="AJ97" s="38">
        <f t="shared" si="19"/>
        <v>14.171875</v>
      </c>
      <c r="AK97" s="40">
        <f t="shared" si="20"/>
        <v>30</v>
      </c>
      <c r="AL97" s="40">
        <f t="shared" si="21"/>
        <v>30</v>
      </c>
      <c r="AM97" s="41" t="str">
        <f t="shared" si="22"/>
        <v>Acquis</v>
      </c>
    </row>
    <row r="98" spans="1:39">
      <c r="A98" s="34">
        <v>86</v>
      </c>
      <c r="B98" s="35" t="s">
        <v>280</v>
      </c>
      <c r="C98" s="36" t="s">
        <v>281</v>
      </c>
      <c r="D98" s="36" t="s">
        <v>282</v>
      </c>
      <c r="E98" s="42" t="s">
        <v>169</v>
      </c>
      <c r="F98" s="38">
        <f>[1]Psy.Dev.1!H98</f>
        <v>11.25</v>
      </c>
      <c r="G98" s="40">
        <v>1</v>
      </c>
      <c r="H98" s="38">
        <f>[1]P.physio1!H98</f>
        <v>11.5</v>
      </c>
      <c r="I98" s="40">
        <v>1</v>
      </c>
      <c r="J98" s="40">
        <f>[1]P.Co1!H98</f>
        <v>14</v>
      </c>
      <c r="K98" s="40">
        <v>1</v>
      </c>
      <c r="L98" s="38">
        <f>[1]Th.P1!H98</f>
        <v>8.5</v>
      </c>
      <c r="M98" s="40">
        <v>1</v>
      </c>
      <c r="N98" s="40">
        <f t="shared" si="14"/>
        <v>11.574999999999999</v>
      </c>
      <c r="O98" s="40">
        <f t="shared" si="15"/>
        <v>20</v>
      </c>
      <c r="P98" s="40">
        <v>1</v>
      </c>
      <c r="Q98" s="38">
        <f xml:space="preserve"> [1]M.T.R1!H98</f>
        <v>9.25</v>
      </c>
      <c r="R98" s="40">
        <v>1</v>
      </c>
      <c r="S98" s="38">
        <f>[1]psym1!H98</f>
        <v>0</v>
      </c>
      <c r="T98" s="40">
        <v>1</v>
      </c>
      <c r="U98" s="38">
        <f t="shared" si="16"/>
        <v>6.166666666666667</v>
      </c>
      <c r="V98" s="40">
        <f t="shared" si="17"/>
        <v>0</v>
      </c>
      <c r="W98" s="40">
        <v>1</v>
      </c>
      <c r="X98" s="38">
        <f>[1]M.OP1!H98</f>
        <v>7.5</v>
      </c>
      <c r="Y98" s="40">
        <v>1</v>
      </c>
      <c r="Z98" s="38">
        <f t="shared" si="24"/>
        <v>7.5</v>
      </c>
      <c r="AA98" s="40">
        <f t="shared" si="23"/>
        <v>0</v>
      </c>
      <c r="AB98" s="40">
        <v>1</v>
      </c>
      <c r="AC98" s="38">
        <f>[1]T.C.I.D1!H98</f>
        <v>9.75</v>
      </c>
      <c r="AD98" s="40">
        <v>1</v>
      </c>
      <c r="AE98" s="38">
        <f>[1]L.Etr1!H98</f>
        <v>17</v>
      </c>
      <c r="AF98" s="40">
        <v>1</v>
      </c>
      <c r="AG98" s="38">
        <f t="shared" si="18"/>
        <v>13.375</v>
      </c>
      <c r="AH98" s="40">
        <f t="shared" si="25"/>
        <v>2</v>
      </c>
      <c r="AI98" s="40">
        <v>1</v>
      </c>
      <c r="AJ98" s="38">
        <f t="shared" si="19"/>
        <v>10.53125</v>
      </c>
      <c r="AK98" s="40">
        <f t="shared" si="20"/>
        <v>22</v>
      </c>
      <c r="AL98" s="40">
        <f t="shared" si="21"/>
        <v>30</v>
      </c>
      <c r="AM98" s="41" t="str">
        <f t="shared" si="22"/>
        <v>Acquis</v>
      </c>
    </row>
    <row r="99" spans="1:39">
      <c r="A99" s="34">
        <v>87</v>
      </c>
      <c r="B99" s="35" t="s">
        <v>283</v>
      </c>
      <c r="C99" s="36" t="s">
        <v>284</v>
      </c>
      <c r="D99" s="36" t="s">
        <v>285</v>
      </c>
      <c r="E99" s="42" t="s">
        <v>169</v>
      </c>
      <c r="F99" s="38">
        <f>[1]Psy.Dev.1!H99</f>
        <v>12.875</v>
      </c>
      <c r="G99" s="40">
        <v>1</v>
      </c>
      <c r="H99" s="38">
        <f>[1]P.physio1!H99</f>
        <v>11.5</v>
      </c>
      <c r="I99" s="40">
        <v>1</v>
      </c>
      <c r="J99" s="40">
        <f>[1]P.Co1!H99</f>
        <v>13.25</v>
      </c>
      <c r="K99" s="40">
        <v>1</v>
      </c>
      <c r="L99" s="38">
        <f>[1]Th.P1!H99</f>
        <v>14.5</v>
      </c>
      <c r="M99" s="40">
        <v>1</v>
      </c>
      <c r="N99" s="40">
        <f t="shared" si="14"/>
        <v>13.0375</v>
      </c>
      <c r="O99" s="40">
        <f t="shared" si="15"/>
        <v>20</v>
      </c>
      <c r="P99" s="40">
        <v>1</v>
      </c>
      <c r="Q99" s="38">
        <f xml:space="preserve"> [1]M.T.R1!H99</f>
        <v>13.75</v>
      </c>
      <c r="R99" s="40">
        <v>1</v>
      </c>
      <c r="S99" s="38">
        <f>[1]psym1!H99</f>
        <v>15</v>
      </c>
      <c r="T99" s="40">
        <v>1</v>
      </c>
      <c r="U99" s="38">
        <f t="shared" si="16"/>
        <v>14.166666666666666</v>
      </c>
      <c r="V99" s="40">
        <f t="shared" si="17"/>
        <v>6</v>
      </c>
      <c r="W99" s="40">
        <v>1</v>
      </c>
      <c r="X99" s="38">
        <f>[1]M.OP1!H99</f>
        <v>13.5</v>
      </c>
      <c r="Y99" s="40">
        <v>1</v>
      </c>
      <c r="Z99" s="38">
        <f t="shared" si="24"/>
        <v>13.5</v>
      </c>
      <c r="AA99" s="40">
        <f t="shared" si="23"/>
        <v>2</v>
      </c>
      <c r="AB99" s="40">
        <v>1</v>
      </c>
      <c r="AC99" s="38">
        <f>[1]T.C.I.D1!H99</f>
        <v>13.5</v>
      </c>
      <c r="AD99" s="40">
        <v>1</v>
      </c>
      <c r="AE99" s="38">
        <f>[1]L.Etr1!H99</f>
        <v>18</v>
      </c>
      <c r="AF99" s="40">
        <v>1</v>
      </c>
      <c r="AG99" s="38">
        <f t="shared" si="18"/>
        <v>15.75</v>
      </c>
      <c r="AH99" s="40">
        <f t="shared" si="25"/>
        <v>2</v>
      </c>
      <c r="AI99" s="40">
        <v>1</v>
      </c>
      <c r="AJ99" s="38">
        <f t="shared" si="19"/>
        <v>13.6171875</v>
      </c>
      <c r="AK99" s="40">
        <f t="shared" si="20"/>
        <v>30</v>
      </c>
      <c r="AL99" s="40">
        <f t="shared" si="21"/>
        <v>30</v>
      </c>
      <c r="AM99" s="41" t="str">
        <f t="shared" si="22"/>
        <v>Acquis</v>
      </c>
    </row>
    <row r="100" spans="1:39">
      <c r="A100" s="34">
        <v>88</v>
      </c>
      <c r="B100" s="35" t="s">
        <v>286</v>
      </c>
      <c r="C100" s="36" t="s">
        <v>287</v>
      </c>
      <c r="D100" s="36" t="s">
        <v>288</v>
      </c>
      <c r="E100" s="42" t="s">
        <v>169</v>
      </c>
      <c r="F100" s="38">
        <f>[1]Psy.Dev.1!H100</f>
        <v>12.75</v>
      </c>
      <c r="G100" s="40">
        <v>1</v>
      </c>
      <c r="H100" s="38">
        <f>[1]P.physio1!H100</f>
        <v>11</v>
      </c>
      <c r="I100" s="40">
        <v>1</v>
      </c>
      <c r="J100" s="40">
        <f>[1]P.Co1!H100</f>
        <v>13</v>
      </c>
      <c r="K100" s="40">
        <v>1</v>
      </c>
      <c r="L100" s="38">
        <f>[1]Th.P1!H100</f>
        <v>12</v>
      </c>
      <c r="M100" s="40">
        <v>1</v>
      </c>
      <c r="N100" s="40">
        <f t="shared" si="14"/>
        <v>12.324999999999999</v>
      </c>
      <c r="O100" s="40">
        <f t="shared" si="15"/>
        <v>20</v>
      </c>
      <c r="P100" s="40">
        <v>1</v>
      </c>
      <c r="Q100" s="38">
        <f xml:space="preserve"> [1]M.T.R1!H100</f>
        <v>10.75</v>
      </c>
      <c r="R100" s="40">
        <v>1</v>
      </c>
      <c r="S100" s="38">
        <f>[1]psym1!H100</f>
        <v>14</v>
      </c>
      <c r="T100" s="40">
        <v>1</v>
      </c>
      <c r="U100" s="38">
        <f t="shared" si="16"/>
        <v>11.833333333333334</v>
      </c>
      <c r="V100" s="40">
        <f t="shared" si="17"/>
        <v>6</v>
      </c>
      <c r="W100" s="40">
        <v>1</v>
      </c>
      <c r="X100" s="38">
        <f>[1]M.OP1!H100</f>
        <v>13.5</v>
      </c>
      <c r="Y100" s="40">
        <v>1</v>
      </c>
      <c r="Z100" s="38">
        <f t="shared" si="24"/>
        <v>13.5</v>
      </c>
      <c r="AA100" s="40">
        <f t="shared" si="23"/>
        <v>2</v>
      </c>
      <c r="AB100" s="40">
        <v>1</v>
      </c>
      <c r="AC100" s="38">
        <f>[1]T.C.I.D1!H100</f>
        <v>10.75</v>
      </c>
      <c r="AD100" s="40">
        <v>1</v>
      </c>
      <c r="AE100" s="38">
        <f>[1]L.Etr1!H100</f>
        <v>5</v>
      </c>
      <c r="AF100" s="40">
        <v>1</v>
      </c>
      <c r="AG100" s="38">
        <f t="shared" si="18"/>
        <v>7.875</v>
      </c>
      <c r="AH100" s="40">
        <f t="shared" si="25"/>
        <v>1</v>
      </c>
      <c r="AI100" s="40">
        <v>1</v>
      </c>
      <c r="AJ100" s="38">
        <f t="shared" si="19"/>
        <v>11.75</v>
      </c>
      <c r="AK100" s="40">
        <f t="shared" si="20"/>
        <v>29</v>
      </c>
      <c r="AL100" s="40">
        <f t="shared" si="21"/>
        <v>30</v>
      </c>
      <c r="AM100" s="41" t="str">
        <f t="shared" si="22"/>
        <v>Acquis</v>
      </c>
    </row>
    <row r="101" spans="1:39">
      <c r="A101" s="34">
        <v>89</v>
      </c>
      <c r="B101" s="35" t="s">
        <v>289</v>
      </c>
      <c r="C101" s="36" t="s">
        <v>290</v>
      </c>
      <c r="D101" s="36" t="s">
        <v>291</v>
      </c>
      <c r="E101" s="42" t="s">
        <v>169</v>
      </c>
      <c r="F101" s="38">
        <f>[1]Psy.Dev.1!H101</f>
        <v>10.5</v>
      </c>
      <c r="G101" s="40">
        <v>1</v>
      </c>
      <c r="H101" s="38">
        <f>[1]P.physio1!H101</f>
        <v>6.5</v>
      </c>
      <c r="I101" s="40">
        <v>1</v>
      </c>
      <c r="J101" s="40">
        <f>[1]P.Co1!H101</f>
        <v>7.5</v>
      </c>
      <c r="K101" s="40">
        <v>1</v>
      </c>
      <c r="L101" s="38">
        <f>[1]Th.P1!H101</f>
        <v>8.25</v>
      </c>
      <c r="M101" s="40">
        <v>1</v>
      </c>
      <c r="N101" s="40">
        <f t="shared" si="14"/>
        <v>8.35</v>
      </c>
      <c r="O101" s="40">
        <f t="shared" si="15"/>
        <v>5</v>
      </c>
      <c r="P101" s="40">
        <v>1</v>
      </c>
      <c r="Q101" s="38">
        <f xml:space="preserve"> [1]M.T.R1!H101</f>
        <v>14.75</v>
      </c>
      <c r="R101" s="40">
        <v>1</v>
      </c>
      <c r="S101" s="38">
        <f>[1]psym1!H101</f>
        <v>7</v>
      </c>
      <c r="T101" s="40">
        <v>1</v>
      </c>
      <c r="U101" s="38">
        <f t="shared" si="16"/>
        <v>12.166666666666666</v>
      </c>
      <c r="V101" s="40">
        <f t="shared" si="17"/>
        <v>6</v>
      </c>
      <c r="W101" s="40">
        <v>1</v>
      </c>
      <c r="X101" s="38">
        <f>[1]M.OP1!H101</f>
        <v>0</v>
      </c>
      <c r="Y101" s="40">
        <v>1</v>
      </c>
      <c r="Z101" s="38">
        <f t="shared" si="24"/>
        <v>0</v>
      </c>
      <c r="AA101" s="40">
        <f t="shared" si="23"/>
        <v>0</v>
      </c>
      <c r="AB101" s="40">
        <v>1</v>
      </c>
      <c r="AC101" s="38">
        <f>[1]T.C.I.D1!H101</f>
        <v>13.5</v>
      </c>
      <c r="AD101" s="40">
        <v>1</v>
      </c>
      <c r="AE101" s="38">
        <f>[1]L.Etr1!H101</f>
        <v>16</v>
      </c>
      <c r="AF101" s="40">
        <v>1</v>
      </c>
      <c r="AG101" s="38">
        <f t="shared" si="18"/>
        <v>14.75</v>
      </c>
      <c r="AH101" s="40">
        <f t="shared" si="25"/>
        <v>2</v>
      </c>
      <c r="AI101" s="40">
        <v>1</v>
      </c>
      <c r="AJ101" s="38">
        <f t="shared" si="19"/>
        <v>9.34375</v>
      </c>
      <c r="AK101" s="40">
        <f t="shared" si="20"/>
        <v>13</v>
      </c>
      <c r="AL101" s="40">
        <f t="shared" si="21"/>
        <v>13</v>
      </c>
      <c r="AM101" s="41" t="str">
        <f t="shared" si="22"/>
        <v xml:space="preserve">Non Acquis </v>
      </c>
    </row>
    <row r="102" spans="1:39">
      <c r="A102" s="34">
        <v>90</v>
      </c>
      <c r="B102" s="35" t="s">
        <v>292</v>
      </c>
      <c r="C102" s="36" t="s">
        <v>293</v>
      </c>
      <c r="D102" s="36" t="s">
        <v>187</v>
      </c>
      <c r="E102" s="42" t="s">
        <v>169</v>
      </c>
      <c r="F102" s="38">
        <f>[1]Psy.Dev.1!H102</f>
        <v>10</v>
      </c>
      <c r="G102" s="40">
        <v>1</v>
      </c>
      <c r="H102" s="38">
        <f>[1]P.physio1!H102</f>
        <v>11.5</v>
      </c>
      <c r="I102" s="40">
        <v>1</v>
      </c>
      <c r="J102" s="40">
        <f>[1]P.Co1!H102</f>
        <v>12.5</v>
      </c>
      <c r="K102" s="40">
        <v>1</v>
      </c>
      <c r="L102" s="38">
        <f>[1]Th.P1!H102</f>
        <v>11.5</v>
      </c>
      <c r="M102" s="40">
        <v>1</v>
      </c>
      <c r="N102" s="40">
        <f t="shared" si="14"/>
        <v>11.35</v>
      </c>
      <c r="O102" s="40">
        <f t="shared" si="15"/>
        <v>20</v>
      </c>
      <c r="P102" s="40">
        <v>1</v>
      </c>
      <c r="Q102" s="38">
        <f xml:space="preserve"> [1]M.T.R1!H102</f>
        <v>11.5</v>
      </c>
      <c r="R102" s="40">
        <v>1</v>
      </c>
      <c r="S102" s="38">
        <f>[1]psym1!H102</f>
        <v>12</v>
      </c>
      <c r="T102" s="40">
        <v>1</v>
      </c>
      <c r="U102" s="38">
        <f t="shared" si="16"/>
        <v>11.666666666666666</v>
      </c>
      <c r="V102" s="40">
        <f t="shared" si="17"/>
        <v>6</v>
      </c>
      <c r="W102" s="40">
        <v>1</v>
      </c>
      <c r="X102" s="38">
        <f>[1]M.OP1!H102</f>
        <v>13.5</v>
      </c>
      <c r="Y102" s="40">
        <v>1</v>
      </c>
      <c r="Z102" s="38">
        <f t="shared" si="24"/>
        <v>13.5</v>
      </c>
      <c r="AA102" s="40">
        <f t="shared" si="23"/>
        <v>2</v>
      </c>
      <c r="AB102" s="40">
        <v>1</v>
      </c>
      <c r="AC102" s="38">
        <f>[1]T.C.I.D1!H102</f>
        <v>9.25</v>
      </c>
      <c r="AD102" s="40">
        <v>1</v>
      </c>
      <c r="AE102" s="38">
        <f>[1]L.Etr1!H102</f>
        <v>16.5</v>
      </c>
      <c r="AF102" s="40">
        <v>1</v>
      </c>
      <c r="AG102" s="38">
        <f t="shared" si="18"/>
        <v>12.875</v>
      </c>
      <c r="AH102" s="40">
        <f t="shared" si="25"/>
        <v>2</v>
      </c>
      <c r="AI102" s="40">
        <v>1</v>
      </c>
      <c r="AJ102" s="38">
        <f t="shared" si="19"/>
        <v>11.734375</v>
      </c>
      <c r="AK102" s="40">
        <f t="shared" si="20"/>
        <v>30</v>
      </c>
      <c r="AL102" s="40">
        <f t="shared" si="21"/>
        <v>30</v>
      </c>
      <c r="AM102" s="41" t="str">
        <f t="shared" si="22"/>
        <v>Acquis</v>
      </c>
    </row>
    <row r="103" spans="1:39">
      <c r="A103" s="34">
        <v>91</v>
      </c>
      <c r="B103" s="35" t="s">
        <v>294</v>
      </c>
      <c r="C103" s="36" t="s">
        <v>295</v>
      </c>
      <c r="D103" s="36" t="s">
        <v>296</v>
      </c>
      <c r="E103" s="42" t="s">
        <v>169</v>
      </c>
      <c r="F103" s="38">
        <f>[1]Psy.Dev.1!H103</f>
        <v>12.25</v>
      </c>
      <c r="G103" s="40">
        <v>1</v>
      </c>
      <c r="H103" s="38">
        <f>[1]P.physio1!H103</f>
        <v>12</v>
      </c>
      <c r="I103" s="40">
        <v>1</v>
      </c>
      <c r="J103" s="40">
        <f>[1]P.Co1!H103</f>
        <v>11.75</v>
      </c>
      <c r="K103" s="40">
        <v>1</v>
      </c>
      <c r="L103" s="38">
        <f>[1]Th.P1!H103</f>
        <v>12</v>
      </c>
      <c r="M103" s="40">
        <v>1</v>
      </c>
      <c r="N103" s="40">
        <f t="shared" si="14"/>
        <v>12</v>
      </c>
      <c r="O103" s="40">
        <f t="shared" si="15"/>
        <v>20</v>
      </c>
      <c r="P103" s="40">
        <v>1</v>
      </c>
      <c r="Q103" s="38">
        <f xml:space="preserve"> [1]M.T.R1!H103</f>
        <v>15.75</v>
      </c>
      <c r="R103" s="40">
        <v>1</v>
      </c>
      <c r="S103" s="38">
        <f>[1]psym1!H103</f>
        <v>10.5</v>
      </c>
      <c r="T103" s="40">
        <v>1</v>
      </c>
      <c r="U103" s="38">
        <f t="shared" si="16"/>
        <v>14</v>
      </c>
      <c r="V103" s="40">
        <f t="shared" si="17"/>
        <v>6</v>
      </c>
      <c r="W103" s="40">
        <v>1</v>
      </c>
      <c r="X103" s="38">
        <f>[1]M.OP1!H103</f>
        <v>12.5</v>
      </c>
      <c r="Y103" s="40">
        <v>1</v>
      </c>
      <c r="Z103" s="38">
        <f t="shared" si="24"/>
        <v>12.5</v>
      </c>
      <c r="AA103" s="40">
        <f t="shared" si="23"/>
        <v>2</v>
      </c>
      <c r="AB103" s="40">
        <v>1</v>
      </c>
      <c r="AC103" s="38">
        <f>[1]T.C.I.D1!H103</f>
        <v>17.5</v>
      </c>
      <c r="AD103" s="40">
        <v>1</v>
      </c>
      <c r="AE103" s="38">
        <f>[1]L.Etr1!H103</f>
        <v>16</v>
      </c>
      <c r="AF103" s="40">
        <v>1</v>
      </c>
      <c r="AG103" s="38">
        <f t="shared" si="18"/>
        <v>16.75</v>
      </c>
      <c r="AH103" s="40">
        <f t="shared" si="25"/>
        <v>2</v>
      </c>
      <c r="AI103" s="40">
        <v>1</v>
      </c>
      <c r="AJ103" s="38">
        <f t="shared" si="19"/>
        <v>13</v>
      </c>
      <c r="AK103" s="40">
        <f t="shared" si="20"/>
        <v>30</v>
      </c>
      <c r="AL103" s="40">
        <f t="shared" si="21"/>
        <v>30</v>
      </c>
      <c r="AM103" s="41" t="str">
        <f t="shared" si="22"/>
        <v>Acquis</v>
      </c>
    </row>
    <row r="104" spans="1:39">
      <c r="A104" s="34">
        <v>92</v>
      </c>
      <c r="B104" s="35" t="s">
        <v>297</v>
      </c>
      <c r="C104" s="36" t="s">
        <v>298</v>
      </c>
      <c r="D104" s="36" t="s">
        <v>299</v>
      </c>
      <c r="E104" s="42" t="s">
        <v>169</v>
      </c>
      <c r="F104" s="38">
        <f>[1]Psy.Dev.1!H104</f>
        <v>7.5</v>
      </c>
      <c r="G104" s="40">
        <v>1</v>
      </c>
      <c r="H104" s="38">
        <f>[1]P.physio1!H104</f>
        <v>10.5</v>
      </c>
      <c r="I104" s="40">
        <v>1</v>
      </c>
      <c r="J104" s="40">
        <f>[1]P.Co1!H104</f>
        <v>7</v>
      </c>
      <c r="K104" s="40">
        <v>1</v>
      </c>
      <c r="L104" s="38">
        <f>[1]Th.P1!H104</f>
        <v>9.5</v>
      </c>
      <c r="M104" s="40">
        <v>1</v>
      </c>
      <c r="N104" s="40">
        <f t="shared" si="14"/>
        <v>8.35</v>
      </c>
      <c r="O104" s="40">
        <f t="shared" si="15"/>
        <v>5</v>
      </c>
      <c r="P104" s="40">
        <v>1</v>
      </c>
      <c r="Q104" s="38">
        <f xml:space="preserve"> [1]M.T.R1!H104</f>
        <v>11.5</v>
      </c>
      <c r="R104" s="40">
        <v>1</v>
      </c>
      <c r="S104" s="38">
        <f>[1]psym1!H104</f>
        <v>8.25</v>
      </c>
      <c r="T104" s="40">
        <v>1</v>
      </c>
      <c r="U104" s="38">
        <f t="shared" si="16"/>
        <v>10.416666666666666</v>
      </c>
      <c r="V104" s="40">
        <f t="shared" si="17"/>
        <v>6</v>
      </c>
      <c r="W104" s="40">
        <v>1</v>
      </c>
      <c r="X104" s="38">
        <f>[1]M.OP1!H104</f>
        <v>5.5</v>
      </c>
      <c r="Y104" s="40">
        <v>1</v>
      </c>
      <c r="Z104" s="38">
        <f t="shared" si="24"/>
        <v>5.5</v>
      </c>
      <c r="AA104" s="40">
        <f t="shared" si="23"/>
        <v>0</v>
      </c>
      <c r="AB104" s="40">
        <v>1</v>
      </c>
      <c r="AC104" s="38">
        <f>[1]T.C.I.D1!H104</f>
        <v>0</v>
      </c>
      <c r="AD104" s="40">
        <v>1</v>
      </c>
      <c r="AE104" s="38">
        <f>[1]L.Etr1!H104</f>
        <v>16</v>
      </c>
      <c r="AF104" s="40">
        <v>1</v>
      </c>
      <c r="AG104" s="38">
        <f t="shared" si="18"/>
        <v>8</v>
      </c>
      <c r="AH104" s="40">
        <f t="shared" si="25"/>
        <v>1</v>
      </c>
      <c r="AI104" s="40">
        <v>1</v>
      </c>
      <c r="AJ104" s="38">
        <f t="shared" si="19"/>
        <v>8.515625</v>
      </c>
      <c r="AK104" s="40">
        <f t="shared" si="20"/>
        <v>12</v>
      </c>
      <c r="AL104" s="40">
        <f t="shared" si="21"/>
        <v>12</v>
      </c>
      <c r="AM104" s="41" t="str">
        <f t="shared" si="22"/>
        <v xml:space="preserve">Non Acquis </v>
      </c>
    </row>
    <row r="105" spans="1:39">
      <c r="A105" s="34">
        <v>93</v>
      </c>
      <c r="B105" s="35" t="s">
        <v>300</v>
      </c>
      <c r="C105" s="36" t="s">
        <v>301</v>
      </c>
      <c r="D105" s="36" t="s">
        <v>302</v>
      </c>
      <c r="E105" s="42" t="s">
        <v>169</v>
      </c>
      <c r="F105" s="38">
        <f>[1]Psy.Dev.1!H105</f>
        <v>7</v>
      </c>
      <c r="G105" s="40">
        <v>1</v>
      </c>
      <c r="H105" s="38">
        <f>[1]P.physio1!H105</f>
        <v>10.5</v>
      </c>
      <c r="I105" s="40">
        <v>1</v>
      </c>
      <c r="J105" s="40">
        <f>[1]P.Co1!H105</f>
        <v>10.5</v>
      </c>
      <c r="K105" s="40">
        <v>1</v>
      </c>
      <c r="L105" s="38">
        <f>[1]Th.P1!H105</f>
        <v>4.5</v>
      </c>
      <c r="M105" s="40">
        <v>1</v>
      </c>
      <c r="N105" s="40">
        <f t="shared" si="14"/>
        <v>8.25</v>
      </c>
      <c r="O105" s="40">
        <f t="shared" si="15"/>
        <v>10</v>
      </c>
      <c r="P105" s="40">
        <v>1</v>
      </c>
      <c r="Q105" s="38">
        <f xml:space="preserve"> [1]M.T.R1!H105</f>
        <v>8.5</v>
      </c>
      <c r="R105" s="40">
        <v>1</v>
      </c>
      <c r="S105" s="38">
        <f>[1]psym1!H105</f>
        <v>6.5</v>
      </c>
      <c r="T105" s="40">
        <v>1</v>
      </c>
      <c r="U105" s="38">
        <f t="shared" si="16"/>
        <v>7.833333333333333</v>
      </c>
      <c r="V105" s="40">
        <f t="shared" si="17"/>
        <v>0</v>
      </c>
      <c r="W105" s="40">
        <v>1</v>
      </c>
      <c r="X105" s="38">
        <f>[1]M.OP1!H105</f>
        <v>0</v>
      </c>
      <c r="Y105" s="40">
        <v>1</v>
      </c>
      <c r="Z105" s="38">
        <f t="shared" si="24"/>
        <v>0</v>
      </c>
      <c r="AA105" s="40">
        <f t="shared" si="23"/>
        <v>0</v>
      </c>
      <c r="AB105" s="40">
        <v>1</v>
      </c>
      <c r="AC105" s="38">
        <f>[1]T.C.I.D1!H105</f>
        <v>3</v>
      </c>
      <c r="AD105" s="40">
        <v>1</v>
      </c>
      <c r="AE105" s="38">
        <f>[1]L.Etr1!H105</f>
        <v>13</v>
      </c>
      <c r="AF105" s="40">
        <v>1</v>
      </c>
      <c r="AG105" s="38">
        <f t="shared" si="18"/>
        <v>8</v>
      </c>
      <c r="AH105" s="40">
        <f t="shared" si="25"/>
        <v>1</v>
      </c>
      <c r="AI105" s="40">
        <v>1</v>
      </c>
      <c r="AJ105" s="38">
        <f t="shared" si="19"/>
        <v>7.625</v>
      </c>
      <c r="AK105" s="40">
        <f t="shared" si="20"/>
        <v>11</v>
      </c>
      <c r="AL105" s="40">
        <f t="shared" si="21"/>
        <v>11</v>
      </c>
      <c r="AM105" s="41" t="str">
        <f t="shared" si="22"/>
        <v xml:space="preserve">Non Acquis </v>
      </c>
    </row>
    <row r="106" spans="1:39">
      <c r="A106" s="34">
        <v>94</v>
      </c>
      <c r="B106" s="35" t="s">
        <v>303</v>
      </c>
      <c r="C106" s="36" t="s">
        <v>304</v>
      </c>
      <c r="D106" s="36" t="s">
        <v>305</v>
      </c>
      <c r="E106" s="42" t="s">
        <v>169</v>
      </c>
      <c r="F106" s="38">
        <f>[1]Psy.Dev.1!H106</f>
        <v>11.5</v>
      </c>
      <c r="G106" s="40">
        <v>1</v>
      </c>
      <c r="H106" s="38">
        <f>[1]P.physio1!H106</f>
        <v>10.5</v>
      </c>
      <c r="I106" s="40">
        <v>1</v>
      </c>
      <c r="J106" s="40">
        <f>[1]P.Co1!H106</f>
        <v>13.5</v>
      </c>
      <c r="K106" s="40">
        <v>1</v>
      </c>
      <c r="L106" s="38">
        <f>[1]Th.P1!H106</f>
        <v>12.5</v>
      </c>
      <c r="M106" s="40">
        <v>1</v>
      </c>
      <c r="N106" s="40">
        <f t="shared" si="14"/>
        <v>12.1</v>
      </c>
      <c r="O106" s="40">
        <f t="shared" si="15"/>
        <v>20</v>
      </c>
      <c r="P106" s="40">
        <v>1</v>
      </c>
      <c r="Q106" s="38">
        <f xml:space="preserve"> [1]M.T.R1!H106</f>
        <v>14</v>
      </c>
      <c r="R106" s="40">
        <v>1</v>
      </c>
      <c r="S106" s="38">
        <f>[1]psym1!H106</f>
        <v>11.25</v>
      </c>
      <c r="T106" s="40">
        <v>1</v>
      </c>
      <c r="U106" s="38">
        <f t="shared" si="16"/>
        <v>13.083333333333334</v>
      </c>
      <c r="V106" s="40">
        <f t="shared" si="17"/>
        <v>6</v>
      </c>
      <c r="W106" s="40">
        <v>1</v>
      </c>
      <c r="X106" s="38">
        <f>[1]M.OP1!H106</f>
        <v>12</v>
      </c>
      <c r="Y106" s="40">
        <v>1</v>
      </c>
      <c r="Z106" s="38">
        <f t="shared" si="24"/>
        <v>12</v>
      </c>
      <c r="AA106" s="40">
        <f t="shared" si="23"/>
        <v>2</v>
      </c>
      <c r="AB106" s="40">
        <v>1</v>
      </c>
      <c r="AC106" s="38">
        <f>[1]T.C.I.D1!H106</f>
        <v>0</v>
      </c>
      <c r="AD106" s="40">
        <v>1</v>
      </c>
      <c r="AE106" s="38">
        <f>[1]L.Etr1!H106</f>
        <v>14</v>
      </c>
      <c r="AF106" s="40">
        <v>1</v>
      </c>
      <c r="AG106" s="38">
        <f t="shared" si="18"/>
        <v>7</v>
      </c>
      <c r="AH106" s="40">
        <f t="shared" si="25"/>
        <v>1</v>
      </c>
      <c r="AI106" s="40">
        <v>1</v>
      </c>
      <c r="AJ106" s="38">
        <f t="shared" si="19"/>
        <v>11.640625</v>
      </c>
      <c r="AK106" s="40">
        <f t="shared" si="20"/>
        <v>29</v>
      </c>
      <c r="AL106" s="40">
        <f t="shared" si="21"/>
        <v>30</v>
      </c>
      <c r="AM106" s="41" t="str">
        <f t="shared" si="22"/>
        <v>Acquis</v>
      </c>
    </row>
    <row r="107" spans="1:39">
      <c r="A107" s="34">
        <v>95</v>
      </c>
      <c r="B107" s="35" t="s">
        <v>306</v>
      </c>
      <c r="C107" s="36" t="s">
        <v>307</v>
      </c>
      <c r="D107" s="36" t="s">
        <v>308</v>
      </c>
      <c r="E107" s="42" t="s">
        <v>169</v>
      </c>
      <c r="F107" s="38">
        <f>[1]Psy.Dev.1!H107</f>
        <v>7</v>
      </c>
      <c r="G107" s="40">
        <v>1</v>
      </c>
      <c r="H107" s="38">
        <f>[1]P.physio1!H107</f>
        <v>10.5</v>
      </c>
      <c r="I107" s="40">
        <v>1</v>
      </c>
      <c r="J107" s="40">
        <f>[1]P.Co1!H107</f>
        <v>10.25</v>
      </c>
      <c r="K107" s="40">
        <v>1</v>
      </c>
      <c r="L107" s="38">
        <f>[1]Th.P1!H107</f>
        <v>4</v>
      </c>
      <c r="M107" s="40">
        <v>1</v>
      </c>
      <c r="N107" s="40">
        <f t="shared" si="14"/>
        <v>8.0749999999999993</v>
      </c>
      <c r="O107" s="40">
        <f t="shared" si="15"/>
        <v>10</v>
      </c>
      <c r="P107" s="40">
        <v>1</v>
      </c>
      <c r="Q107" s="38">
        <f xml:space="preserve"> [1]M.T.R1!H107</f>
        <v>10</v>
      </c>
      <c r="R107" s="40">
        <v>1</v>
      </c>
      <c r="S107" s="38">
        <f>[1]psym1!H107</f>
        <v>6</v>
      </c>
      <c r="T107" s="40">
        <v>1</v>
      </c>
      <c r="U107" s="38">
        <f t="shared" si="16"/>
        <v>8.6666666666666661</v>
      </c>
      <c r="V107" s="40">
        <f t="shared" si="17"/>
        <v>3</v>
      </c>
      <c r="W107" s="40">
        <v>1</v>
      </c>
      <c r="X107" s="38">
        <f>[1]M.OP1!H107</f>
        <v>11</v>
      </c>
      <c r="Y107" s="40">
        <v>1</v>
      </c>
      <c r="Z107" s="38">
        <f t="shared" si="24"/>
        <v>11</v>
      </c>
      <c r="AA107" s="40">
        <f t="shared" si="23"/>
        <v>2</v>
      </c>
      <c r="AB107" s="40">
        <v>1</v>
      </c>
      <c r="AC107" s="38">
        <f>[1]T.C.I.D1!H107</f>
        <v>4.5</v>
      </c>
      <c r="AD107" s="40">
        <v>1</v>
      </c>
      <c r="AE107" s="38">
        <f>[1]L.Etr1!H107</f>
        <v>11</v>
      </c>
      <c r="AF107" s="40">
        <v>1</v>
      </c>
      <c r="AG107" s="38">
        <f t="shared" si="18"/>
        <v>7.75</v>
      </c>
      <c r="AH107" s="40">
        <f t="shared" si="25"/>
        <v>1</v>
      </c>
      <c r="AI107" s="40">
        <v>1</v>
      </c>
      <c r="AJ107" s="38">
        <f t="shared" si="19"/>
        <v>8.328125</v>
      </c>
      <c r="AK107" s="40">
        <f t="shared" si="20"/>
        <v>16</v>
      </c>
      <c r="AL107" s="40">
        <f t="shared" si="21"/>
        <v>16</v>
      </c>
      <c r="AM107" s="41" t="str">
        <f t="shared" si="22"/>
        <v xml:space="preserve">Non Acquis </v>
      </c>
    </row>
    <row r="108" spans="1:39">
      <c r="A108" s="34">
        <v>96</v>
      </c>
      <c r="B108" s="35" t="s">
        <v>309</v>
      </c>
      <c r="C108" s="36" t="s">
        <v>310</v>
      </c>
      <c r="D108" s="36" t="s">
        <v>311</v>
      </c>
      <c r="E108" s="42" t="s">
        <v>169</v>
      </c>
      <c r="F108" s="38">
        <f>[1]Psy.Dev.1!H108</f>
        <v>11</v>
      </c>
      <c r="G108" s="40">
        <v>1</v>
      </c>
      <c r="H108" s="38">
        <f>[1]P.physio1!H108</f>
        <v>11</v>
      </c>
      <c r="I108" s="40">
        <v>1</v>
      </c>
      <c r="J108" s="40">
        <f>[1]P.Co1!H108</f>
        <v>13</v>
      </c>
      <c r="K108" s="40">
        <v>1</v>
      </c>
      <c r="L108" s="38">
        <f>[1]Th.P1!H108</f>
        <v>14.25</v>
      </c>
      <c r="M108" s="40">
        <v>1</v>
      </c>
      <c r="N108" s="40">
        <f t="shared" si="14"/>
        <v>12.25</v>
      </c>
      <c r="O108" s="40">
        <f t="shared" si="15"/>
        <v>20</v>
      </c>
      <c r="P108" s="40">
        <v>1</v>
      </c>
      <c r="Q108" s="38">
        <f xml:space="preserve"> [1]M.T.R1!H108</f>
        <v>13.75</v>
      </c>
      <c r="R108" s="40">
        <v>1</v>
      </c>
      <c r="S108" s="38">
        <f>[1]psym1!H108</f>
        <v>15</v>
      </c>
      <c r="T108" s="40">
        <v>1</v>
      </c>
      <c r="U108" s="38">
        <f t="shared" si="16"/>
        <v>14.166666666666666</v>
      </c>
      <c r="V108" s="40">
        <f t="shared" si="17"/>
        <v>6</v>
      </c>
      <c r="W108" s="40">
        <v>1</v>
      </c>
      <c r="X108" s="38">
        <f>[1]M.OP1!H108</f>
        <v>13</v>
      </c>
      <c r="Y108" s="40">
        <v>1</v>
      </c>
      <c r="Z108" s="38">
        <f t="shared" si="24"/>
        <v>13</v>
      </c>
      <c r="AA108" s="40">
        <f t="shared" si="23"/>
        <v>2</v>
      </c>
      <c r="AB108" s="40">
        <v>1</v>
      </c>
      <c r="AC108" s="38">
        <f>[1]T.C.I.D1!H108</f>
        <v>9.25</v>
      </c>
      <c r="AD108" s="40">
        <v>1</v>
      </c>
      <c r="AE108" s="38">
        <f>[1]L.Etr1!H108</f>
        <v>13.5</v>
      </c>
      <c r="AF108" s="40">
        <v>1</v>
      </c>
      <c r="AG108" s="38">
        <f t="shared" si="18"/>
        <v>11.375</v>
      </c>
      <c r="AH108" s="40">
        <f t="shared" si="25"/>
        <v>2</v>
      </c>
      <c r="AI108" s="40">
        <v>1</v>
      </c>
      <c r="AJ108" s="38">
        <f t="shared" si="19"/>
        <v>12.546875</v>
      </c>
      <c r="AK108" s="40">
        <f t="shared" si="20"/>
        <v>30</v>
      </c>
      <c r="AL108" s="40">
        <f t="shared" si="21"/>
        <v>30</v>
      </c>
      <c r="AM108" s="41" t="str">
        <f t="shared" si="22"/>
        <v>Acquis</v>
      </c>
    </row>
    <row r="109" spans="1:39">
      <c r="A109" s="34">
        <v>97</v>
      </c>
      <c r="B109" s="35" t="s">
        <v>312</v>
      </c>
      <c r="C109" s="36" t="s">
        <v>313</v>
      </c>
      <c r="D109" s="36" t="s">
        <v>314</v>
      </c>
      <c r="E109" s="42" t="s">
        <v>169</v>
      </c>
      <c r="F109" s="38">
        <f>[1]Psy.Dev.1!H109</f>
        <v>8.5</v>
      </c>
      <c r="G109" s="40">
        <v>1</v>
      </c>
      <c r="H109" s="38">
        <f>[1]P.physio1!H109</f>
        <v>10.5</v>
      </c>
      <c r="I109" s="40">
        <v>1</v>
      </c>
      <c r="J109" s="40">
        <f>[1]P.Co1!H109</f>
        <v>9.75</v>
      </c>
      <c r="K109" s="40">
        <v>1</v>
      </c>
      <c r="L109" s="38">
        <f>[1]Th.P1!H109</f>
        <v>8.5</v>
      </c>
      <c r="M109" s="40">
        <v>1</v>
      </c>
      <c r="N109" s="40">
        <f t="shared" si="14"/>
        <v>9.2750000000000004</v>
      </c>
      <c r="O109" s="40">
        <f t="shared" si="15"/>
        <v>5</v>
      </c>
      <c r="P109" s="40">
        <v>1</v>
      </c>
      <c r="Q109" s="38">
        <f xml:space="preserve"> [1]M.T.R1!H109</f>
        <v>8.75</v>
      </c>
      <c r="R109" s="40">
        <v>1</v>
      </c>
      <c r="S109" s="38">
        <f>[1]psym1!H109</f>
        <v>4</v>
      </c>
      <c r="T109" s="40">
        <v>1</v>
      </c>
      <c r="U109" s="38">
        <f t="shared" si="16"/>
        <v>7.166666666666667</v>
      </c>
      <c r="V109" s="40">
        <f t="shared" si="17"/>
        <v>0</v>
      </c>
      <c r="W109" s="40">
        <v>1</v>
      </c>
      <c r="X109" s="38">
        <f>[1]M.OP1!H109</f>
        <v>8.5</v>
      </c>
      <c r="Y109" s="40">
        <v>1</v>
      </c>
      <c r="Z109" s="38">
        <f t="shared" si="24"/>
        <v>8.5</v>
      </c>
      <c r="AA109" s="40">
        <f t="shared" si="23"/>
        <v>0</v>
      </c>
      <c r="AB109" s="40">
        <v>1</v>
      </c>
      <c r="AC109" s="38">
        <f>[1]T.C.I.D1!H109</f>
        <v>3</v>
      </c>
      <c r="AD109" s="40">
        <v>1</v>
      </c>
      <c r="AE109" s="38">
        <f>[1]L.Etr1!H109</f>
        <v>10.5</v>
      </c>
      <c r="AF109" s="40">
        <v>1</v>
      </c>
      <c r="AG109" s="38">
        <f t="shared" si="18"/>
        <v>6.75</v>
      </c>
      <c r="AH109" s="40">
        <f t="shared" si="25"/>
        <v>1</v>
      </c>
      <c r="AI109" s="40">
        <v>1</v>
      </c>
      <c r="AJ109" s="38">
        <f t="shared" si="19"/>
        <v>8.515625</v>
      </c>
      <c r="AK109" s="40">
        <f t="shared" si="20"/>
        <v>6</v>
      </c>
      <c r="AL109" s="40">
        <f t="shared" si="21"/>
        <v>6</v>
      </c>
      <c r="AM109" s="41" t="str">
        <f t="shared" si="22"/>
        <v xml:space="preserve">Non Acquis </v>
      </c>
    </row>
    <row r="110" spans="1:39">
      <c r="A110" s="34">
        <v>98</v>
      </c>
      <c r="B110" s="35" t="s">
        <v>315</v>
      </c>
      <c r="C110" s="36" t="s">
        <v>316</v>
      </c>
      <c r="D110" s="36" t="s">
        <v>168</v>
      </c>
      <c r="E110" s="42" t="s">
        <v>169</v>
      </c>
      <c r="F110" s="38">
        <f>[1]Psy.Dev.1!H110</f>
        <v>12.625</v>
      </c>
      <c r="G110" s="40">
        <v>1</v>
      </c>
      <c r="H110" s="38">
        <f>[1]P.physio1!H110</f>
        <v>11</v>
      </c>
      <c r="I110" s="40">
        <v>1</v>
      </c>
      <c r="J110" s="40">
        <f>[1]P.Co1!H110</f>
        <v>10.75</v>
      </c>
      <c r="K110" s="40">
        <v>1</v>
      </c>
      <c r="L110" s="38">
        <f>[1]Th.P1!H110</f>
        <v>9.25</v>
      </c>
      <c r="M110" s="40">
        <v>1</v>
      </c>
      <c r="N110" s="40">
        <f t="shared" si="14"/>
        <v>11.0625</v>
      </c>
      <c r="O110" s="40">
        <f t="shared" si="15"/>
        <v>20</v>
      </c>
      <c r="P110" s="40">
        <v>1</v>
      </c>
      <c r="Q110" s="38">
        <f xml:space="preserve"> [1]M.T.R1!H110</f>
        <v>12.75</v>
      </c>
      <c r="R110" s="40">
        <v>1</v>
      </c>
      <c r="S110" s="38">
        <f>[1]psym1!H110</f>
        <v>13</v>
      </c>
      <c r="T110" s="40">
        <v>1</v>
      </c>
      <c r="U110" s="38">
        <f t="shared" si="16"/>
        <v>12.833333333333334</v>
      </c>
      <c r="V110" s="40">
        <f t="shared" si="17"/>
        <v>6</v>
      </c>
      <c r="W110" s="40">
        <v>1</v>
      </c>
      <c r="X110" s="38">
        <f>[1]M.OP1!H110</f>
        <v>11</v>
      </c>
      <c r="Y110" s="40">
        <v>1</v>
      </c>
      <c r="Z110" s="38">
        <f t="shared" si="24"/>
        <v>11</v>
      </c>
      <c r="AA110" s="40">
        <f t="shared" si="23"/>
        <v>2</v>
      </c>
      <c r="AB110" s="40">
        <v>1</v>
      </c>
      <c r="AC110" s="38">
        <f>[1]T.C.I.D1!H110</f>
        <v>0</v>
      </c>
      <c r="AD110" s="40">
        <v>1</v>
      </c>
      <c r="AE110" s="38">
        <f>[1]L.Etr1!H110</f>
        <v>12.5</v>
      </c>
      <c r="AF110" s="40">
        <v>1</v>
      </c>
      <c r="AG110" s="38">
        <f t="shared" si="18"/>
        <v>6.25</v>
      </c>
      <c r="AH110" s="40">
        <f t="shared" si="25"/>
        <v>1</v>
      </c>
      <c r="AI110" s="40">
        <v>1</v>
      </c>
      <c r="AJ110" s="38">
        <f t="shared" si="19"/>
        <v>10.7890625</v>
      </c>
      <c r="AK110" s="40">
        <f t="shared" si="20"/>
        <v>29</v>
      </c>
      <c r="AL110" s="40">
        <f t="shared" si="21"/>
        <v>30</v>
      </c>
      <c r="AM110" s="41" t="str">
        <f t="shared" si="22"/>
        <v>Acquis</v>
      </c>
    </row>
    <row r="111" spans="1:39">
      <c r="A111" s="34">
        <v>99</v>
      </c>
      <c r="B111" s="35" t="s">
        <v>317</v>
      </c>
      <c r="C111" s="36" t="s">
        <v>318</v>
      </c>
      <c r="D111" s="36" t="s">
        <v>319</v>
      </c>
      <c r="E111" s="42" t="s">
        <v>169</v>
      </c>
      <c r="F111" s="38">
        <f>[1]Psy.Dev.1!H111</f>
        <v>11.375</v>
      </c>
      <c r="G111" s="40">
        <v>1</v>
      </c>
      <c r="H111" s="38">
        <f>[1]P.physio1!H111</f>
        <v>10</v>
      </c>
      <c r="I111" s="40">
        <v>1</v>
      </c>
      <c r="J111" s="40">
        <f>[1]P.Co1!H111</f>
        <v>12.5</v>
      </c>
      <c r="K111" s="40">
        <v>1</v>
      </c>
      <c r="L111" s="38">
        <f>[1]Th.P1!H111</f>
        <v>9.75</v>
      </c>
      <c r="M111" s="40">
        <v>1</v>
      </c>
      <c r="N111" s="40">
        <f t="shared" si="14"/>
        <v>11.112500000000001</v>
      </c>
      <c r="O111" s="40">
        <f t="shared" si="15"/>
        <v>20</v>
      </c>
      <c r="P111" s="40">
        <v>1</v>
      </c>
      <c r="Q111" s="38">
        <f xml:space="preserve"> [1]M.T.R1!H111</f>
        <v>12.25</v>
      </c>
      <c r="R111" s="40">
        <v>1</v>
      </c>
      <c r="S111" s="38">
        <f>[1]psym1!H111</f>
        <v>12</v>
      </c>
      <c r="T111" s="40">
        <v>1</v>
      </c>
      <c r="U111" s="38">
        <f t="shared" si="16"/>
        <v>12.166666666666666</v>
      </c>
      <c r="V111" s="40">
        <f t="shared" si="17"/>
        <v>6</v>
      </c>
      <c r="W111" s="40">
        <v>1</v>
      </c>
      <c r="X111" s="38">
        <f>[1]M.OP1!H111</f>
        <v>15</v>
      </c>
      <c r="Y111" s="40">
        <v>1</v>
      </c>
      <c r="Z111" s="38">
        <f t="shared" si="24"/>
        <v>15</v>
      </c>
      <c r="AA111" s="40">
        <f t="shared" si="23"/>
        <v>2</v>
      </c>
      <c r="AB111" s="40">
        <v>1</v>
      </c>
      <c r="AC111" s="38">
        <f>[1]T.C.I.D1!H111</f>
        <v>11.75</v>
      </c>
      <c r="AD111" s="40">
        <v>1</v>
      </c>
      <c r="AE111" s="38">
        <f>[1]L.Etr1!H111</f>
        <v>16</v>
      </c>
      <c r="AF111" s="40">
        <v>1</v>
      </c>
      <c r="AG111" s="38">
        <f t="shared" si="18"/>
        <v>13.875</v>
      </c>
      <c r="AH111" s="40">
        <f t="shared" si="25"/>
        <v>2</v>
      </c>
      <c r="AI111" s="40">
        <v>1</v>
      </c>
      <c r="AJ111" s="38">
        <f t="shared" si="19"/>
        <v>11.8984375</v>
      </c>
      <c r="AK111" s="40">
        <f t="shared" si="20"/>
        <v>30</v>
      </c>
      <c r="AL111" s="40">
        <f t="shared" si="21"/>
        <v>30</v>
      </c>
      <c r="AM111" s="41" t="str">
        <f t="shared" si="22"/>
        <v>Acquis</v>
      </c>
    </row>
    <row r="112" spans="1:39">
      <c r="A112" s="34">
        <v>100</v>
      </c>
      <c r="B112" s="35" t="s">
        <v>320</v>
      </c>
      <c r="C112" s="36" t="s">
        <v>321</v>
      </c>
      <c r="D112" s="36" t="s">
        <v>209</v>
      </c>
      <c r="E112" s="42" t="s">
        <v>169</v>
      </c>
      <c r="F112" s="38">
        <f>[1]Psy.Dev.1!H112</f>
        <v>10.75</v>
      </c>
      <c r="G112" s="40">
        <v>1</v>
      </c>
      <c r="H112" s="38">
        <f>[1]P.physio1!H112</f>
        <v>11</v>
      </c>
      <c r="I112" s="40">
        <v>1</v>
      </c>
      <c r="J112" s="40">
        <f>[1]P.Co1!H112</f>
        <v>12.5</v>
      </c>
      <c r="K112" s="40">
        <v>1</v>
      </c>
      <c r="L112" s="38">
        <f>[1]Th.P1!H112</f>
        <v>9.25</v>
      </c>
      <c r="M112" s="40">
        <v>1</v>
      </c>
      <c r="N112" s="40">
        <f t="shared" si="14"/>
        <v>11.025</v>
      </c>
      <c r="O112" s="40">
        <f t="shared" si="15"/>
        <v>20</v>
      </c>
      <c r="P112" s="40">
        <v>1</v>
      </c>
      <c r="Q112" s="38">
        <f xml:space="preserve"> [1]M.T.R1!H112</f>
        <v>11.5</v>
      </c>
      <c r="R112" s="40">
        <v>1</v>
      </c>
      <c r="S112" s="38">
        <f>[1]psym1!H112</f>
        <v>12.75</v>
      </c>
      <c r="T112" s="40">
        <v>1</v>
      </c>
      <c r="U112" s="38">
        <f t="shared" si="16"/>
        <v>11.916666666666666</v>
      </c>
      <c r="V112" s="40">
        <f t="shared" si="17"/>
        <v>6</v>
      </c>
      <c r="W112" s="40">
        <v>1</v>
      </c>
      <c r="X112" s="38">
        <f>[1]M.OP1!H112</f>
        <v>14.5</v>
      </c>
      <c r="Y112" s="40">
        <v>1</v>
      </c>
      <c r="Z112" s="38">
        <f t="shared" si="24"/>
        <v>14.5</v>
      </c>
      <c r="AA112" s="40">
        <f t="shared" si="23"/>
        <v>2</v>
      </c>
      <c r="AB112" s="40">
        <v>1</v>
      </c>
      <c r="AC112" s="38">
        <f>[1]T.C.I.D1!H112</f>
        <v>0</v>
      </c>
      <c r="AD112" s="40">
        <v>1</v>
      </c>
      <c r="AE112" s="38">
        <f>[1]L.Etr1!H112</f>
        <v>15.5</v>
      </c>
      <c r="AF112" s="40">
        <v>1</v>
      </c>
      <c r="AG112" s="38">
        <f t="shared" si="18"/>
        <v>7.75</v>
      </c>
      <c r="AH112" s="40">
        <f t="shared" si="25"/>
        <v>1</v>
      </c>
      <c r="AI112" s="40">
        <v>1</v>
      </c>
      <c r="AJ112" s="38">
        <f t="shared" si="19"/>
        <v>11</v>
      </c>
      <c r="AK112" s="40">
        <f t="shared" si="20"/>
        <v>29</v>
      </c>
      <c r="AL112" s="40">
        <f t="shared" si="21"/>
        <v>30</v>
      </c>
      <c r="AM112" s="41" t="str">
        <f t="shared" si="22"/>
        <v>Acquis</v>
      </c>
    </row>
    <row r="113" spans="1:39">
      <c r="A113" s="34">
        <v>101</v>
      </c>
      <c r="B113" s="35" t="s">
        <v>322</v>
      </c>
      <c r="C113" s="36" t="s">
        <v>323</v>
      </c>
      <c r="D113" s="36" t="s">
        <v>324</v>
      </c>
      <c r="E113" s="42" t="s">
        <v>169</v>
      </c>
      <c r="F113" s="38">
        <f>[1]Psy.Dev.1!H113</f>
        <v>10.5</v>
      </c>
      <c r="G113" s="40">
        <v>1</v>
      </c>
      <c r="H113" s="38">
        <f>[1]P.physio1!H113</f>
        <v>11</v>
      </c>
      <c r="I113" s="40">
        <v>1</v>
      </c>
      <c r="J113" s="40">
        <f>[1]P.Co1!H113</f>
        <v>10.75</v>
      </c>
      <c r="K113" s="40">
        <v>1</v>
      </c>
      <c r="L113" s="38">
        <f>[1]Th.P1!H113</f>
        <v>10.75</v>
      </c>
      <c r="M113" s="40">
        <v>1</v>
      </c>
      <c r="N113" s="40">
        <f t="shared" si="14"/>
        <v>10.725</v>
      </c>
      <c r="O113" s="40">
        <f t="shared" si="15"/>
        <v>20</v>
      </c>
      <c r="P113" s="40">
        <v>1</v>
      </c>
      <c r="Q113" s="38">
        <f xml:space="preserve"> [1]M.T.R1!H113</f>
        <v>13.5</v>
      </c>
      <c r="R113" s="40">
        <v>1</v>
      </c>
      <c r="S113" s="38">
        <f>[1]psym1!H113</f>
        <v>7.5</v>
      </c>
      <c r="T113" s="40">
        <v>1</v>
      </c>
      <c r="U113" s="38">
        <f t="shared" si="16"/>
        <v>11.5</v>
      </c>
      <c r="V113" s="40">
        <f t="shared" si="17"/>
        <v>6</v>
      </c>
      <c r="W113" s="40">
        <v>1</v>
      </c>
      <c r="X113" s="38">
        <f>[1]M.OP1!H113</f>
        <v>7.5</v>
      </c>
      <c r="Y113" s="40">
        <v>1</v>
      </c>
      <c r="Z113" s="38">
        <f t="shared" si="24"/>
        <v>7.5</v>
      </c>
      <c r="AA113" s="40">
        <f t="shared" si="23"/>
        <v>0</v>
      </c>
      <c r="AB113" s="40">
        <v>1</v>
      </c>
      <c r="AC113" s="38">
        <f>[1]T.C.I.D1!H113</f>
        <v>11.25</v>
      </c>
      <c r="AD113" s="40">
        <v>1</v>
      </c>
      <c r="AE113" s="38">
        <f>[1]L.Etr1!H113</f>
        <v>15.5</v>
      </c>
      <c r="AF113" s="40">
        <v>1</v>
      </c>
      <c r="AG113" s="38">
        <f t="shared" si="18"/>
        <v>13.375</v>
      </c>
      <c r="AH113" s="40">
        <f t="shared" si="25"/>
        <v>2</v>
      </c>
      <c r="AI113" s="40">
        <v>1</v>
      </c>
      <c r="AJ113" s="38">
        <f t="shared" si="19"/>
        <v>11</v>
      </c>
      <c r="AK113" s="40">
        <f t="shared" si="20"/>
        <v>28</v>
      </c>
      <c r="AL113" s="40">
        <f t="shared" si="21"/>
        <v>30</v>
      </c>
      <c r="AM113" s="41" t="str">
        <f t="shared" si="22"/>
        <v>Acquis</v>
      </c>
    </row>
    <row r="114" spans="1:39">
      <c r="A114" s="34">
        <v>102</v>
      </c>
      <c r="B114" s="35" t="s">
        <v>325</v>
      </c>
      <c r="C114" s="36" t="s">
        <v>326</v>
      </c>
      <c r="D114" s="36" t="s">
        <v>327</v>
      </c>
      <c r="E114" s="37" t="s">
        <v>185</v>
      </c>
      <c r="F114" s="38">
        <f>[1]Psy.Dev.1!H114</f>
        <v>10</v>
      </c>
      <c r="G114" s="40">
        <v>1</v>
      </c>
      <c r="H114" s="38">
        <f>[1]P.physio1!H114</f>
        <v>11</v>
      </c>
      <c r="I114" s="40">
        <v>1</v>
      </c>
      <c r="J114" s="40">
        <f>[1]P.Co1!H114</f>
        <v>11.5</v>
      </c>
      <c r="K114" s="40">
        <v>1</v>
      </c>
      <c r="L114" s="38">
        <f>[1]Th.P1!H114</f>
        <v>8</v>
      </c>
      <c r="M114" s="40">
        <v>1</v>
      </c>
      <c r="N114" s="40">
        <f t="shared" si="14"/>
        <v>10.25</v>
      </c>
      <c r="O114" s="40">
        <f t="shared" si="15"/>
        <v>20</v>
      </c>
      <c r="P114" s="40">
        <v>1</v>
      </c>
      <c r="Q114" s="38">
        <f xml:space="preserve"> [1]M.T.R1!H114</f>
        <v>12.25</v>
      </c>
      <c r="R114" s="40">
        <v>1</v>
      </c>
      <c r="S114" s="38">
        <f>[1]psym1!H114</f>
        <v>3.5</v>
      </c>
      <c r="T114" s="40">
        <v>1</v>
      </c>
      <c r="U114" s="38">
        <f t="shared" si="16"/>
        <v>9.3333333333333339</v>
      </c>
      <c r="V114" s="40">
        <f t="shared" si="17"/>
        <v>3</v>
      </c>
      <c r="W114" s="40">
        <v>1</v>
      </c>
      <c r="X114" s="38">
        <f>[1]M.OP1!H114</f>
        <v>6.5</v>
      </c>
      <c r="Y114" s="40">
        <v>1</v>
      </c>
      <c r="Z114" s="38">
        <f t="shared" si="24"/>
        <v>6.5</v>
      </c>
      <c r="AA114" s="40">
        <f t="shared" si="23"/>
        <v>0</v>
      </c>
      <c r="AB114" s="40">
        <v>1</v>
      </c>
      <c r="AC114" s="38">
        <f>[1]T.C.I.D1!H114</f>
        <v>14</v>
      </c>
      <c r="AD114" s="40">
        <v>1</v>
      </c>
      <c r="AE114" s="38">
        <f>[1]L.Etr1!H114</f>
        <v>14.5</v>
      </c>
      <c r="AF114" s="40">
        <v>1</v>
      </c>
      <c r="AG114" s="38">
        <f t="shared" si="18"/>
        <v>14.25</v>
      </c>
      <c r="AH114" s="40">
        <f t="shared" si="25"/>
        <v>2</v>
      </c>
      <c r="AI114" s="40">
        <v>1</v>
      </c>
      <c r="AJ114" s="38">
        <f t="shared" si="19"/>
        <v>10.34375</v>
      </c>
      <c r="AK114" s="40">
        <f t="shared" si="20"/>
        <v>25</v>
      </c>
      <c r="AL114" s="40">
        <f t="shared" si="21"/>
        <v>30</v>
      </c>
      <c r="AM114" s="41" t="str">
        <f t="shared" si="22"/>
        <v>Acquis</v>
      </c>
    </row>
    <row r="115" spans="1:39">
      <c r="A115" s="34">
        <v>103</v>
      </c>
      <c r="B115" s="35" t="s">
        <v>328</v>
      </c>
      <c r="C115" s="36" t="s">
        <v>329</v>
      </c>
      <c r="D115" s="36" t="s">
        <v>330</v>
      </c>
      <c r="E115" s="42" t="s">
        <v>169</v>
      </c>
      <c r="F115" s="38">
        <f>[1]Psy.Dev.1!H115</f>
        <v>10.75</v>
      </c>
      <c r="G115" s="40">
        <v>1</v>
      </c>
      <c r="H115" s="38">
        <f>[1]P.physio1!H115</f>
        <v>11</v>
      </c>
      <c r="I115" s="40">
        <v>1</v>
      </c>
      <c r="J115" s="40">
        <f>[1]P.Co1!H115</f>
        <v>8.25</v>
      </c>
      <c r="K115" s="40">
        <v>1</v>
      </c>
      <c r="L115" s="38">
        <f>[1]Th.P1!H115</f>
        <v>6.25</v>
      </c>
      <c r="M115" s="40">
        <v>1</v>
      </c>
      <c r="N115" s="40">
        <f t="shared" si="14"/>
        <v>9.15</v>
      </c>
      <c r="O115" s="40">
        <f t="shared" si="15"/>
        <v>10</v>
      </c>
      <c r="P115" s="40">
        <v>1</v>
      </c>
      <c r="Q115" s="38">
        <f xml:space="preserve"> [1]M.T.R1!H115</f>
        <v>9.5</v>
      </c>
      <c r="R115" s="40">
        <v>1</v>
      </c>
      <c r="S115" s="38">
        <f>[1]psym1!H115</f>
        <v>8.25</v>
      </c>
      <c r="T115" s="40">
        <v>1</v>
      </c>
      <c r="U115" s="38">
        <f t="shared" si="16"/>
        <v>9.0833333333333339</v>
      </c>
      <c r="V115" s="40">
        <f t="shared" si="17"/>
        <v>0</v>
      </c>
      <c r="W115" s="40">
        <v>1</v>
      </c>
      <c r="X115" s="38">
        <f>[1]M.OP1!H115</f>
        <v>5</v>
      </c>
      <c r="Y115" s="40">
        <v>1</v>
      </c>
      <c r="Z115" s="38">
        <f t="shared" si="24"/>
        <v>5</v>
      </c>
      <c r="AA115" s="40">
        <f t="shared" si="23"/>
        <v>0</v>
      </c>
      <c r="AB115" s="40">
        <v>1</v>
      </c>
      <c r="AC115" s="38">
        <f>[1]T.C.I.D1!H115</f>
        <v>6.5</v>
      </c>
      <c r="AD115" s="40">
        <v>1</v>
      </c>
      <c r="AE115" s="38">
        <f>[1]L.Etr1!H115</f>
        <v>16</v>
      </c>
      <c r="AF115" s="40">
        <v>1</v>
      </c>
      <c r="AG115" s="38">
        <f t="shared" si="18"/>
        <v>11.25</v>
      </c>
      <c r="AH115" s="40">
        <f t="shared" si="25"/>
        <v>2</v>
      </c>
      <c r="AI115" s="40">
        <v>1</v>
      </c>
      <c r="AJ115" s="38">
        <f t="shared" si="19"/>
        <v>9.140625</v>
      </c>
      <c r="AK115" s="40">
        <f t="shared" si="20"/>
        <v>12</v>
      </c>
      <c r="AL115" s="40">
        <f t="shared" si="21"/>
        <v>12</v>
      </c>
      <c r="AM115" s="41" t="str">
        <f t="shared" si="22"/>
        <v xml:space="preserve">Non Acquis </v>
      </c>
    </row>
    <row r="116" spans="1:39">
      <c r="A116" s="34">
        <v>104</v>
      </c>
      <c r="B116" s="35" t="s">
        <v>331</v>
      </c>
      <c r="C116" s="36" t="s">
        <v>332</v>
      </c>
      <c r="D116" s="36" t="s">
        <v>333</v>
      </c>
      <c r="E116" s="42" t="s">
        <v>169</v>
      </c>
      <c r="F116" s="38">
        <f>[1]Psy.Dev.1!H116</f>
        <v>11.5</v>
      </c>
      <c r="G116" s="40">
        <v>1</v>
      </c>
      <c r="H116" s="38">
        <f>[1]P.physio1!H116</f>
        <v>11</v>
      </c>
      <c r="I116" s="40">
        <v>1</v>
      </c>
      <c r="J116" s="40">
        <f>[1]P.Co1!H116</f>
        <v>14</v>
      </c>
      <c r="K116" s="40">
        <v>1</v>
      </c>
      <c r="L116" s="38">
        <f>[1]Th.P1!H116</f>
        <v>13.5</v>
      </c>
      <c r="M116" s="40">
        <v>1</v>
      </c>
      <c r="N116" s="40">
        <f t="shared" si="14"/>
        <v>12.55</v>
      </c>
      <c r="O116" s="40">
        <f t="shared" si="15"/>
        <v>20</v>
      </c>
      <c r="P116" s="40">
        <v>1</v>
      </c>
      <c r="Q116" s="38">
        <f xml:space="preserve"> [1]M.T.R1!H116</f>
        <v>13.75</v>
      </c>
      <c r="R116" s="40">
        <v>1</v>
      </c>
      <c r="S116" s="38">
        <f>[1]psym1!H116</f>
        <v>15.25</v>
      </c>
      <c r="T116" s="40">
        <v>1</v>
      </c>
      <c r="U116" s="38">
        <f t="shared" si="16"/>
        <v>14.25</v>
      </c>
      <c r="V116" s="40">
        <f t="shared" si="17"/>
        <v>6</v>
      </c>
      <c r="W116" s="40">
        <v>1</v>
      </c>
      <c r="X116" s="38">
        <f>[1]M.OP1!H116</f>
        <v>17.5</v>
      </c>
      <c r="Y116" s="40">
        <v>1</v>
      </c>
      <c r="Z116" s="38">
        <f t="shared" si="24"/>
        <v>17.5</v>
      </c>
      <c r="AA116" s="40">
        <f t="shared" si="23"/>
        <v>2</v>
      </c>
      <c r="AB116" s="40">
        <v>1</v>
      </c>
      <c r="AC116" s="38">
        <f>[1]T.C.I.D1!H116</f>
        <v>5.5</v>
      </c>
      <c r="AD116" s="40">
        <v>1</v>
      </c>
      <c r="AE116" s="38">
        <f>[1]L.Etr1!H116</f>
        <v>15</v>
      </c>
      <c r="AF116" s="40">
        <v>1</v>
      </c>
      <c r="AG116" s="38">
        <f t="shared" si="18"/>
        <v>10.25</v>
      </c>
      <c r="AH116" s="40">
        <f t="shared" si="25"/>
        <v>2</v>
      </c>
      <c r="AI116" s="40">
        <v>1</v>
      </c>
      <c r="AJ116" s="38">
        <f t="shared" si="19"/>
        <v>12.890625</v>
      </c>
      <c r="AK116" s="40">
        <f t="shared" si="20"/>
        <v>30</v>
      </c>
      <c r="AL116" s="40">
        <f t="shared" si="21"/>
        <v>30</v>
      </c>
      <c r="AM116" s="41" t="str">
        <f t="shared" si="22"/>
        <v>Acquis</v>
      </c>
    </row>
    <row r="117" spans="1:39">
      <c r="A117" s="34">
        <v>105</v>
      </c>
      <c r="B117" s="35" t="s">
        <v>334</v>
      </c>
      <c r="C117" s="36" t="s">
        <v>335</v>
      </c>
      <c r="D117" s="36" t="s">
        <v>336</v>
      </c>
      <c r="E117" s="42" t="s">
        <v>169</v>
      </c>
      <c r="F117" s="38">
        <f>[1]Psy.Dev.1!H117</f>
        <v>10</v>
      </c>
      <c r="G117" s="40">
        <v>1</v>
      </c>
      <c r="H117" s="38">
        <f>[1]P.physio1!H117</f>
        <v>10.5</v>
      </c>
      <c r="I117" s="40">
        <v>1</v>
      </c>
      <c r="J117" s="40">
        <f>[1]P.Co1!H117</f>
        <v>10.5</v>
      </c>
      <c r="K117" s="40">
        <v>1</v>
      </c>
      <c r="L117" s="38">
        <f>[1]Th.P1!H117</f>
        <v>6</v>
      </c>
      <c r="M117" s="40">
        <v>1</v>
      </c>
      <c r="N117" s="40">
        <f t="shared" si="14"/>
        <v>9.4499999999999993</v>
      </c>
      <c r="O117" s="40">
        <f t="shared" si="15"/>
        <v>15</v>
      </c>
      <c r="P117" s="40">
        <v>1</v>
      </c>
      <c r="Q117" s="38">
        <f xml:space="preserve"> [1]M.T.R1!H117</f>
        <v>9.5</v>
      </c>
      <c r="R117" s="40">
        <v>1</v>
      </c>
      <c r="S117" s="38">
        <f>[1]psym1!H117</f>
        <v>11</v>
      </c>
      <c r="T117" s="40">
        <v>1</v>
      </c>
      <c r="U117" s="38">
        <f t="shared" si="16"/>
        <v>10</v>
      </c>
      <c r="V117" s="40">
        <f t="shared" si="17"/>
        <v>6</v>
      </c>
      <c r="W117" s="40">
        <v>1</v>
      </c>
      <c r="X117" s="38">
        <f>[1]M.OP1!H117</f>
        <v>16</v>
      </c>
      <c r="Y117" s="40">
        <v>1</v>
      </c>
      <c r="Z117" s="38">
        <f t="shared" si="24"/>
        <v>16</v>
      </c>
      <c r="AA117" s="40">
        <f t="shared" si="23"/>
        <v>2</v>
      </c>
      <c r="AB117" s="40">
        <v>1</v>
      </c>
      <c r="AC117" s="38">
        <f>[1]T.C.I.D1!H117</f>
        <v>7</v>
      </c>
      <c r="AD117" s="40">
        <v>1</v>
      </c>
      <c r="AE117" s="38">
        <f>[1]L.Etr1!H117</f>
        <v>13.5</v>
      </c>
      <c r="AF117" s="40">
        <v>1</v>
      </c>
      <c r="AG117" s="38">
        <f t="shared" si="18"/>
        <v>10.25</v>
      </c>
      <c r="AH117" s="40">
        <f t="shared" si="25"/>
        <v>2</v>
      </c>
      <c r="AI117" s="40">
        <v>1</v>
      </c>
      <c r="AJ117" s="38">
        <f t="shared" si="19"/>
        <v>10.0625</v>
      </c>
      <c r="AK117" s="40">
        <f t="shared" si="20"/>
        <v>25</v>
      </c>
      <c r="AL117" s="40">
        <f t="shared" si="21"/>
        <v>30</v>
      </c>
      <c r="AM117" s="41" t="str">
        <f t="shared" si="22"/>
        <v>Acquis</v>
      </c>
    </row>
    <row r="118" spans="1:39">
      <c r="A118" s="34">
        <v>106</v>
      </c>
      <c r="B118" s="35" t="s">
        <v>337</v>
      </c>
      <c r="C118" s="36" t="s">
        <v>338</v>
      </c>
      <c r="D118" s="36" t="s">
        <v>339</v>
      </c>
      <c r="E118" s="42" t="s">
        <v>169</v>
      </c>
      <c r="F118" s="38">
        <f>[1]Psy.Dev.1!H118</f>
        <v>12</v>
      </c>
      <c r="G118" s="40">
        <v>1</v>
      </c>
      <c r="H118" s="38">
        <f>[1]P.physio1!H118</f>
        <v>12</v>
      </c>
      <c r="I118" s="40">
        <v>1</v>
      </c>
      <c r="J118" s="40">
        <f>[1]P.Co1!H118</f>
        <v>14.75</v>
      </c>
      <c r="K118" s="40">
        <v>1</v>
      </c>
      <c r="L118" s="38">
        <f>[1]Th.P1!H118</f>
        <v>14</v>
      </c>
      <c r="M118" s="40">
        <v>1</v>
      </c>
      <c r="N118" s="40">
        <f t="shared" si="14"/>
        <v>13.225</v>
      </c>
      <c r="O118" s="40">
        <f t="shared" si="15"/>
        <v>20</v>
      </c>
      <c r="P118" s="40">
        <v>1</v>
      </c>
      <c r="Q118" s="38">
        <f xml:space="preserve"> [1]M.T.R1!H118</f>
        <v>14</v>
      </c>
      <c r="R118" s="40">
        <v>1</v>
      </c>
      <c r="S118" s="38">
        <f>[1]psym1!H118</f>
        <v>15.75</v>
      </c>
      <c r="T118" s="40">
        <v>1</v>
      </c>
      <c r="U118" s="38">
        <f t="shared" si="16"/>
        <v>14.583333333333334</v>
      </c>
      <c r="V118" s="40">
        <f t="shared" si="17"/>
        <v>6</v>
      </c>
      <c r="W118" s="40">
        <v>1</v>
      </c>
      <c r="X118" s="38">
        <f>[1]M.OP1!H118</f>
        <v>16</v>
      </c>
      <c r="Y118" s="40">
        <v>1</v>
      </c>
      <c r="Z118" s="38">
        <f t="shared" si="24"/>
        <v>16</v>
      </c>
      <c r="AA118" s="40">
        <f t="shared" si="23"/>
        <v>2</v>
      </c>
      <c r="AB118" s="40">
        <v>1</v>
      </c>
      <c r="AC118" s="38">
        <f>[1]T.C.I.D1!H118</f>
        <v>14.75</v>
      </c>
      <c r="AD118" s="40">
        <v>1</v>
      </c>
      <c r="AE118" s="38">
        <f>[1]L.Etr1!H118</f>
        <v>12</v>
      </c>
      <c r="AF118" s="40">
        <v>1</v>
      </c>
      <c r="AG118" s="38">
        <f t="shared" si="18"/>
        <v>13.375</v>
      </c>
      <c r="AH118" s="40">
        <f t="shared" si="25"/>
        <v>2</v>
      </c>
      <c r="AI118" s="40">
        <v>1</v>
      </c>
      <c r="AJ118" s="38">
        <f t="shared" si="19"/>
        <v>13.671875</v>
      </c>
      <c r="AK118" s="40">
        <f t="shared" si="20"/>
        <v>30</v>
      </c>
      <c r="AL118" s="40">
        <f t="shared" si="21"/>
        <v>30</v>
      </c>
      <c r="AM118" s="41" t="str">
        <f t="shared" si="22"/>
        <v>Acquis</v>
      </c>
    </row>
    <row r="119" spans="1:39">
      <c r="A119" s="34">
        <v>107</v>
      </c>
      <c r="B119" s="35" t="s">
        <v>340</v>
      </c>
      <c r="C119" s="36" t="s">
        <v>341</v>
      </c>
      <c r="D119" s="36" t="s">
        <v>342</v>
      </c>
      <c r="E119" s="42" t="s">
        <v>169</v>
      </c>
      <c r="F119" s="38">
        <f>[1]Psy.Dev.1!H119</f>
        <v>11</v>
      </c>
      <c r="G119" s="40">
        <v>1</v>
      </c>
      <c r="H119" s="38">
        <f>[1]P.physio1!H119</f>
        <v>10.5</v>
      </c>
      <c r="I119" s="40">
        <v>1</v>
      </c>
      <c r="J119" s="40">
        <f>[1]P.Co1!H119</f>
        <v>14.5</v>
      </c>
      <c r="K119" s="40">
        <v>1</v>
      </c>
      <c r="L119" s="38">
        <f>[1]Th.P1!H119</f>
        <v>9.25</v>
      </c>
      <c r="M119" s="40">
        <v>1</v>
      </c>
      <c r="N119" s="40">
        <f t="shared" si="14"/>
        <v>11.6</v>
      </c>
      <c r="O119" s="40">
        <f t="shared" si="15"/>
        <v>20</v>
      </c>
      <c r="P119" s="40">
        <v>1</v>
      </c>
      <c r="Q119" s="38">
        <f xml:space="preserve"> [1]M.T.R1!H119</f>
        <v>12.75</v>
      </c>
      <c r="R119" s="40">
        <v>1</v>
      </c>
      <c r="S119" s="38">
        <f>[1]psym1!H119</f>
        <v>14.5</v>
      </c>
      <c r="T119" s="40">
        <v>1</v>
      </c>
      <c r="U119" s="38">
        <f t="shared" si="16"/>
        <v>13.333333333333334</v>
      </c>
      <c r="V119" s="40">
        <f t="shared" si="17"/>
        <v>6</v>
      </c>
      <c r="W119" s="40">
        <v>1</v>
      </c>
      <c r="X119" s="38">
        <f>[1]M.OP1!H119</f>
        <v>17</v>
      </c>
      <c r="Y119" s="40">
        <v>1</v>
      </c>
      <c r="Z119" s="38">
        <f t="shared" si="24"/>
        <v>17</v>
      </c>
      <c r="AA119" s="40">
        <f t="shared" si="23"/>
        <v>2</v>
      </c>
      <c r="AB119" s="40">
        <v>1</v>
      </c>
      <c r="AC119" s="38">
        <f>[1]T.C.I.D1!H119</f>
        <v>5.5</v>
      </c>
      <c r="AD119" s="40">
        <v>1</v>
      </c>
      <c r="AE119" s="38">
        <f>[1]L.Etr1!H119</f>
        <v>13.5</v>
      </c>
      <c r="AF119" s="40">
        <v>1</v>
      </c>
      <c r="AG119" s="38">
        <f t="shared" si="18"/>
        <v>9.5</v>
      </c>
      <c r="AH119" s="40">
        <f t="shared" si="25"/>
        <v>1</v>
      </c>
      <c r="AI119" s="40">
        <v>1</v>
      </c>
      <c r="AJ119" s="38">
        <f t="shared" si="19"/>
        <v>12</v>
      </c>
      <c r="AK119" s="40">
        <f t="shared" si="20"/>
        <v>29</v>
      </c>
      <c r="AL119" s="40">
        <f t="shared" si="21"/>
        <v>30</v>
      </c>
      <c r="AM119" s="41" t="str">
        <f t="shared" si="22"/>
        <v>Acquis</v>
      </c>
    </row>
    <row r="120" spans="1:39">
      <c r="A120" s="34">
        <v>108</v>
      </c>
      <c r="B120" s="35" t="s">
        <v>343</v>
      </c>
      <c r="C120" s="36" t="s">
        <v>341</v>
      </c>
      <c r="D120" s="36" t="s">
        <v>344</v>
      </c>
      <c r="E120" s="42" t="s">
        <v>169</v>
      </c>
      <c r="F120" s="38">
        <f>[1]Psy.Dev.1!H120</f>
        <v>11.125</v>
      </c>
      <c r="G120" s="40">
        <v>1</v>
      </c>
      <c r="H120" s="38">
        <f>[1]P.physio1!H120</f>
        <v>11.5</v>
      </c>
      <c r="I120" s="40">
        <v>1</v>
      </c>
      <c r="J120" s="40">
        <f>[1]P.Co1!H120</f>
        <v>12.5</v>
      </c>
      <c r="K120" s="40">
        <v>1</v>
      </c>
      <c r="L120" s="38">
        <f>[1]Th.P1!H120</f>
        <v>14.75</v>
      </c>
      <c r="M120" s="40">
        <v>1</v>
      </c>
      <c r="N120" s="40">
        <f t="shared" si="14"/>
        <v>12.3375</v>
      </c>
      <c r="O120" s="40">
        <f t="shared" si="15"/>
        <v>20</v>
      </c>
      <c r="P120" s="40">
        <v>1</v>
      </c>
      <c r="Q120" s="38">
        <f xml:space="preserve"> [1]M.T.R1!H120</f>
        <v>13.25</v>
      </c>
      <c r="R120" s="40">
        <v>1</v>
      </c>
      <c r="S120" s="38">
        <f>[1]psym1!H120</f>
        <v>15.25</v>
      </c>
      <c r="T120" s="40">
        <v>1</v>
      </c>
      <c r="U120" s="38">
        <f t="shared" si="16"/>
        <v>13.916666666666666</v>
      </c>
      <c r="V120" s="40">
        <f t="shared" si="17"/>
        <v>6</v>
      </c>
      <c r="W120" s="40">
        <v>1</v>
      </c>
      <c r="X120" s="38">
        <f>[1]M.OP1!H120</f>
        <v>12.5</v>
      </c>
      <c r="Y120" s="40">
        <v>1</v>
      </c>
      <c r="Z120" s="38">
        <f t="shared" si="24"/>
        <v>12.5</v>
      </c>
      <c r="AA120" s="40">
        <f t="shared" si="23"/>
        <v>2</v>
      </c>
      <c r="AB120" s="40">
        <v>1</v>
      </c>
      <c r="AC120" s="38">
        <f>[1]T.C.I.D1!H120</f>
        <v>0</v>
      </c>
      <c r="AD120" s="40">
        <v>1</v>
      </c>
      <c r="AE120" s="38">
        <f>[1]L.Etr1!H120</f>
        <v>14</v>
      </c>
      <c r="AF120" s="40">
        <v>1</v>
      </c>
      <c r="AG120" s="38">
        <f t="shared" si="18"/>
        <v>7</v>
      </c>
      <c r="AH120" s="40">
        <f t="shared" si="25"/>
        <v>1</v>
      </c>
      <c r="AI120" s="40">
        <v>1</v>
      </c>
      <c r="AJ120" s="38">
        <f t="shared" si="19"/>
        <v>11.9765625</v>
      </c>
      <c r="AK120" s="40">
        <f t="shared" si="20"/>
        <v>29</v>
      </c>
      <c r="AL120" s="40">
        <f t="shared" si="21"/>
        <v>30</v>
      </c>
      <c r="AM120" s="41" t="str">
        <f t="shared" si="22"/>
        <v>Acquis</v>
      </c>
    </row>
    <row r="121" spans="1:39">
      <c r="A121" s="34">
        <v>109</v>
      </c>
      <c r="B121" s="35" t="s">
        <v>345</v>
      </c>
      <c r="C121" s="36" t="s">
        <v>346</v>
      </c>
      <c r="D121" s="36" t="s">
        <v>347</v>
      </c>
      <c r="E121" s="42" t="s">
        <v>169</v>
      </c>
      <c r="F121" s="38">
        <f>[1]Psy.Dev.1!H121</f>
        <v>10.25</v>
      </c>
      <c r="G121" s="40">
        <v>1</v>
      </c>
      <c r="H121" s="38">
        <f>[1]P.physio1!H121</f>
        <v>11.5</v>
      </c>
      <c r="I121" s="40">
        <v>1</v>
      </c>
      <c r="J121" s="40">
        <f>[1]P.Co1!H121</f>
        <v>14</v>
      </c>
      <c r="K121" s="40">
        <v>1</v>
      </c>
      <c r="L121" s="38">
        <f>[1]Th.P1!H121</f>
        <v>9</v>
      </c>
      <c r="M121" s="40">
        <v>1</v>
      </c>
      <c r="N121" s="40">
        <f t="shared" si="14"/>
        <v>11.375</v>
      </c>
      <c r="O121" s="40">
        <f t="shared" si="15"/>
        <v>20</v>
      </c>
      <c r="P121" s="40">
        <v>1</v>
      </c>
      <c r="Q121" s="38">
        <f xml:space="preserve"> [1]M.T.R1!H121</f>
        <v>13.5</v>
      </c>
      <c r="R121" s="40">
        <v>1</v>
      </c>
      <c r="S121" s="38">
        <f>[1]psym1!H121</f>
        <v>11.5</v>
      </c>
      <c r="T121" s="40">
        <v>1</v>
      </c>
      <c r="U121" s="38">
        <f t="shared" si="16"/>
        <v>12.833333333333334</v>
      </c>
      <c r="V121" s="40">
        <f t="shared" si="17"/>
        <v>6</v>
      </c>
      <c r="W121" s="40">
        <v>1</v>
      </c>
      <c r="X121" s="38">
        <f>[1]M.OP1!H121</f>
        <v>16</v>
      </c>
      <c r="Y121" s="40">
        <v>1</v>
      </c>
      <c r="Z121" s="38">
        <f t="shared" si="24"/>
        <v>16</v>
      </c>
      <c r="AA121" s="40">
        <f t="shared" si="23"/>
        <v>2</v>
      </c>
      <c r="AB121" s="40">
        <v>1</v>
      </c>
      <c r="AC121" s="38">
        <f>[1]T.C.I.D1!H121</f>
        <v>3.75</v>
      </c>
      <c r="AD121" s="40">
        <v>1</v>
      </c>
      <c r="AE121" s="38">
        <f>[1]L.Etr1!H121</f>
        <v>14</v>
      </c>
      <c r="AF121" s="40">
        <v>1</v>
      </c>
      <c r="AG121" s="38">
        <f t="shared" si="18"/>
        <v>8.875</v>
      </c>
      <c r="AH121" s="40">
        <f t="shared" si="25"/>
        <v>1</v>
      </c>
      <c r="AI121" s="40">
        <v>1</v>
      </c>
      <c r="AJ121" s="38">
        <f t="shared" si="19"/>
        <v>11.625</v>
      </c>
      <c r="AK121" s="40">
        <f t="shared" si="20"/>
        <v>29</v>
      </c>
      <c r="AL121" s="40">
        <f t="shared" si="21"/>
        <v>30</v>
      </c>
      <c r="AM121" s="41" t="str">
        <f t="shared" si="22"/>
        <v>Acquis</v>
      </c>
    </row>
    <row r="122" spans="1:39">
      <c r="A122" s="34">
        <v>110</v>
      </c>
      <c r="B122" s="35" t="s">
        <v>348</v>
      </c>
      <c r="C122" s="36" t="s">
        <v>346</v>
      </c>
      <c r="D122" s="36" t="s">
        <v>349</v>
      </c>
      <c r="E122" s="37" t="s">
        <v>185</v>
      </c>
      <c r="F122" s="38">
        <f>[1]Psy.Dev.1!H122</f>
        <v>10</v>
      </c>
      <c r="G122" s="40">
        <v>1</v>
      </c>
      <c r="H122" s="38">
        <f>[1]P.physio1!H122</f>
        <v>10</v>
      </c>
      <c r="I122" s="40">
        <v>1</v>
      </c>
      <c r="J122" s="40">
        <f>[1]P.Co1!H122</f>
        <v>10.5</v>
      </c>
      <c r="K122" s="40">
        <v>1</v>
      </c>
      <c r="L122" s="38">
        <f>[1]Th.P1!H122</f>
        <v>2.75</v>
      </c>
      <c r="M122" s="40">
        <v>1</v>
      </c>
      <c r="N122" s="40">
        <f t="shared" si="14"/>
        <v>8.6999999999999993</v>
      </c>
      <c r="O122" s="40">
        <f t="shared" si="15"/>
        <v>15</v>
      </c>
      <c r="P122" s="40">
        <v>1</v>
      </c>
      <c r="Q122" s="38">
        <f xml:space="preserve"> [1]M.T.R1!H122</f>
        <v>10.25</v>
      </c>
      <c r="R122" s="40">
        <v>1</v>
      </c>
      <c r="S122" s="38">
        <f>[1]psym1!H122</f>
        <v>4.5</v>
      </c>
      <c r="T122" s="40">
        <v>1</v>
      </c>
      <c r="U122" s="38">
        <f t="shared" si="16"/>
        <v>8.3333333333333339</v>
      </c>
      <c r="V122" s="40">
        <f t="shared" si="17"/>
        <v>3</v>
      </c>
      <c r="W122" s="40">
        <v>1</v>
      </c>
      <c r="X122" s="38">
        <f>[1]M.OP1!H122</f>
        <v>3</v>
      </c>
      <c r="Y122" s="40">
        <v>1</v>
      </c>
      <c r="Z122" s="38">
        <f t="shared" si="24"/>
        <v>3</v>
      </c>
      <c r="AA122" s="40">
        <f t="shared" si="23"/>
        <v>0</v>
      </c>
      <c r="AB122" s="40">
        <v>1</v>
      </c>
      <c r="AC122" s="38">
        <f>[1]T.C.I.D1!H122</f>
        <v>0</v>
      </c>
      <c r="AD122" s="40">
        <v>1</v>
      </c>
      <c r="AE122" s="38">
        <f>[1]L.Etr1!H122</f>
        <v>5</v>
      </c>
      <c r="AF122" s="40">
        <v>1</v>
      </c>
      <c r="AG122" s="38">
        <f t="shared" si="18"/>
        <v>2.5</v>
      </c>
      <c r="AH122" s="40">
        <f t="shared" si="25"/>
        <v>0</v>
      </c>
      <c r="AI122" s="40">
        <v>1</v>
      </c>
      <c r="AJ122" s="38">
        <f t="shared" si="19"/>
        <v>7.5</v>
      </c>
      <c r="AK122" s="40">
        <f t="shared" si="20"/>
        <v>18</v>
      </c>
      <c r="AL122" s="40">
        <f t="shared" si="21"/>
        <v>18</v>
      </c>
      <c r="AM122" s="41" t="str">
        <f t="shared" si="22"/>
        <v xml:space="preserve">Non Acquis </v>
      </c>
    </row>
    <row r="123" spans="1:39">
      <c r="A123" s="34">
        <v>111</v>
      </c>
      <c r="B123" s="35" t="s">
        <v>350</v>
      </c>
      <c r="C123" s="36" t="s">
        <v>351</v>
      </c>
      <c r="D123" s="36" t="s">
        <v>218</v>
      </c>
      <c r="E123" s="42" t="s">
        <v>169</v>
      </c>
      <c r="F123" s="38">
        <f>[1]Psy.Dev.1!H123</f>
        <v>6</v>
      </c>
      <c r="G123" s="40">
        <v>1</v>
      </c>
      <c r="H123" s="38">
        <f>[1]P.physio1!H123</f>
        <v>11</v>
      </c>
      <c r="I123" s="40">
        <v>1</v>
      </c>
      <c r="J123" s="40">
        <f>[1]P.Co1!H123</f>
        <v>11</v>
      </c>
      <c r="K123" s="40">
        <v>1</v>
      </c>
      <c r="L123" s="38">
        <f>[1]Th.P1!H123</f>
        <v>8</v>
      </c>
      <c r="M123" s="40">
        <v>1</v>
      </c>
      <c r="N123" s="40">
        <f t="shared" si="14"/>
        <v>8.9</v>
      </c>
      <c r="O123" s="40">
        <f t="shared" si="15"/>
        <v>10</v>
      </c>
      <c r="P123" s="40">
        <v>1</v>
      </c>
      <c r="Q123" s="38">
        <f xml:space="preserve"> [1]M.T.R1!H123</f>
        <v>10</v>
      </c>
      <c r="R123" s="40">
        <v>1</v>
      </c>
      <c r="S123" s="38">
        <f>[1]psym1!H123</f>
        <v>5.75</v>
      </c>
      <c r="T123" s="40">
        <v>1</v>
      </c>
      <c r="U123" s="38">
        <f t="shared" si="16"/>
        <v>8.5833333333333339</v>
      </c>
      <c r="V123" s="40">
        <f t="shared" si="17"/>
        <v>3</v>
      </c>
      <c r="W123" s="40">
        <v>1</v>
      </c>
      <c r="X123" s="38">
        <f>[1]M.OP1!H123</f>
        <v>11.5</v>
      </c>
      <c r="Y123" s="40">
        <v>1</v>
      </c>
      <c r="Z123" s="38">
        <f t="shared" si="24"/>
        <v>11.5</v>
      </c>
      <c r="AA123" s="40">
        <f t="shared" si="23"/>
        <v>2</v>
      </c>
      <c r="AB123" s="40">
        <v>1</v>
      </c>
      <c r="AC123" s="38">
        <f>[1]T.C.I.D1!H123</f>
        <v>5</v>
      </c>
      <c r="AD123" s="40">
        <v>1</v>
      </c>
      <c r="AE123" s="38">
        <f>[1]L.Etr1!H123</f>
        <v>5</v>
      </c>
      <c r="AF123" s="40">
        <v>1</v>
      </c>
      <c r="AG123" s="38">
        <f t="shared" si="18"/>
        <v>5</v>
      </c>
      <c r="AH123" s="40">
        <f t="shared" si="25"/>
        <v>0</v>
      </c>
      <c r="AI123" s="40">
        <v>1</v>
      </c>
      <c r="AJ123" s="38">
        <f t="shared" si="19"/>
        <v>8.515625</v>
      </c>
      <c r="AK123" s="40">
        <f t="shared" si="20"/>
        <v>15</v>
      </c>
      <c r="AL123" s="40">
        <f t="shared" si="21"/>
        <v>15</v>
      </c>
      <c r="AM123" s="41" t="str">
        <f t="shared" si="22"/>
        <v xml:space="preserve">Non Acquis </v>
      </c>
    </row>
    <row r="124" spans="1:39">
      <c r="A124" s="34">
        <v>112</v>
      </c>
      <c r="B124" s="35" t="s">
        <v>352</v>
      </c>
      <c r="C124" s="36" t="s">
        <v>353</v>
      </c>
      <c r="D124" s="36" t="s">
        <v>354</v>
      </c>
      <c r="E124" s="42" t="s">
        <v>169</v>
      </c>
      <c r="F124" s="38">
        <f>[1]Psy.Dev.1!H124</f>
        <v>11.25</v>
      </c>
      <c r="G124" s="40">
        <v>1</v>
      </c>
      <c r="H124" s="38">
        <f>[1]P.physio1!H124</f>
        <v>11.5</v>
      </c>
      <c r="I124" s="40">
        <v>1</v>
      </c>
      <c r="J124" s="40">
        <f>[1]P.Co1!H124</f>
        <v>10</v>
      </c>
      <c r="K124" s="40">
        <v>1</v>
      </c>
      <c r="L124" s="38">
        <f>[1]Th.P1!H124</f>
        <v>8</v>
      </c>
      <c r="M124" s="40">
        <v>1</v>
      </c>
      <c r="N124" s="40">
        <f t="shared" si="14"/>
        <v>10.275</v>
      </c>
      <c r="O124" s="40">
        <f t="shared" si="15"/>
        <v>20</v>
      </c>
      <c r="P124" s="40">
        <v>1</v>
      </c>
      <c r="Q124" s="38">
        <f xml:space="preserve"> [1]M.T.R1!H124</f>
        <v>12</v>
      </c>
      <c r="R124" s="40">
        <v>1</v>
      </c>
      <c r="S124" s="38">
        <f>[1]psym1!H124</f>
        <v>9.5</v>
      </c>
      <c r="T124" s="40">
        <v>1</v>
      </c>
      <c r="U124" s="38">
        <f t="shared" si="16"/>
        <v>11.166666666666666</v>
      </c>
      <c r="V124" s="40">
        <f t="shared" si="17"/>
        <v>6</v>
      </c>
      <c r="W124" s="40">
        <v>1</v>
      </c>
      <c r="X124" s="38">
        <f>[1]M.OP1!H124</f>
        <v>10.5</v>
      </c>
      <c r="Y124" s="40">
        <v>1</v>
      </c>
      <c r="Z124" s="38">
        <f t="shared" si="24"/>
        <v>10.5</v>
      </c>
      <c r="AA124" s="40">
        <f t="shared" si="23"/>
        <v>2</v>
      </c>
      <c r="AB124" s="40">
        <v>1</v>
      </c>
      <c r="AC124" s="38">
        <f>[1]T.C.I.D1!H124</f>
        <v>11.25</v>
      </c>
      <c r="AD124" s="40">
        <v>1</v>
      </c>
      <c r="AE124" s="38">
        <f>[1]L.Etr1!H124</f>
        <v>15.5</v>
      </c>
      <c r="AF124" s="40">
        <v>1</v>
      </c>
      <c r="AG124" s="38">
        <f t="shared" si="18"/>
        <v>13.375</v>
      </c>
      <c r="AH124" s="40">
        <f t="shared" si="25"/>
        <v>2</v>
      </c>
      <c r="AI124" s="40">
        <v>1</v>
      </c>
      <c r="AJ124" s="38">
        <f t="shared" si="19"/>
        <v>10.84375</v>
      </c>
      <c r="AK124" s="40">
        <f t="shared" si="20"/>
        <v>30</v>
      </c>
      <c r="AL124" s="40">
        <f t="shared" si="21"/>
        <v>30</v>
      </c>
      <c r="AM124" s="41" t="str">
        <f t="shared" si="22"/>
        <v>Acquis</v>
      </c>
    </row>
    <row r="125" spans="1:39">
      <c r="A125" s="34">
        <v>113</v>
      </c>
      <c r="B125" s="35" t="s">
        <v>355</v>
      </c>
      <c r="C125" s="36" t="s">
        <v>356</v>
      </c>
      <c r="D125" s="36" t="s">
        <v>357</v>
      </c>
      <c r="E125" s="42" t="s">
        <v>169</v>
      </c>
      <c r="F125" s="38">
        <f>[1]Psy.Dev.1!H125</f>
        <v>6</v>
      </c>
      <c r="G125" s="40">
        <v>1</v>
      </c>
      <c r="H125" s="38">
        <f>[1]P.physio1!H125</f>
        <v>10</v>
      </c>
      <c r="I125" s="40">
        <v>1</v>
      </c>
      <c r="J125" s="40">
        <f>[1]P.Co1!H125</f>
        <v>10.75</v>
      </c>
      <c r="K125" s="40">
        <v>1</v>
      </c>
      <c r="L125" s="38">
        <f>[1]Th.P1!H125</f>
        <v>4.75</v>
      </c>
      <c r="M125" s="40">
        <v>1</v>
      </c>
      <c r="N125" s="40">
        <f t="shared" si="14"/>
        <v>7.9749999999999996</v>
      </c>
      <c r="O125" s="40">
        <f t="shared" si="15"/>
        <v>10</v>
      </c>
      <c r="P125" s="40">
        <v>1</v>
      </c>
      <c r="Q125" s="38">
        <f xml:space="preserve"> [1]M.T.R1!H125</f>
        <v>9</v>
      </c>
      <c r="R125" s="40">
        <v>1</v>
      </c>
      <c r="S125" s="38">
        <f>[1]psym1!H125</f>
        <v>5.25</v>
      </c>
      <c r="T125" s="40">
        <v>1</v>
      </c>
      <c r="U125" s="38">
        <f t="shared" si="16"/>
        <v>7.75</v>
      </c>
      <c r="V125" s="40">
        <f t="shared" si="17"/>
        <v>0</v>
      </c>
      <c r="W125" s="40">
        <v>1</v>
      </c>
      <c r="X125" s="38">
        <f>[1]M.OP1!H125</f>
        <v>9</v>
      </c>
      <c r="Y125" s="40">
        <v>1</v>
      </c>
      <c r="Z125" s="38">
        <f t="shared" si="24"/>
        <v>9</v>
      </c>
      <c r="AA125" s="40">
        <f t="shared" si="23"/>
        <v>0</v>
      </c>
      <c r="AB125" s="40">
        <v>1</v>
      </c>
      <c r="AC125" s="38">
        <f>[1]T.C.I.D1!H125</f>
        <v>0</v>
      </c>
      <c r="AD125" s="40">
        <v>1</v>
      </c>
      <c r="AE125" s="38">
        <f>[1]L.Etr1!H125</f>
        <v>5</v>
      </c>
      <c r="AF125" s="40">
        <v>1</v>
      </c>
      <c r="AG125" s="38">
        <f t="shared" si="18"/>
        <v>2.5</v>
      </c>
      <c r="AH125" s="40">
        <f t="shared" si="25"/>
        <v>0</v>
      </c>
      <c r="AI125" s="40">
        <v>1</v>
      </c>
      <c r="AJ125" s="38">
        <f t="shared" si="19"/>
        <v>7.3125</v>
      </c>
      <c r="AK125" s="40">
        <f t="shared" si="20"/>
        <v>10</v>
      </c>
      <c r="AL125" s="40">
        <f t="shared" si="21"/>
        <v>10</v>
      </c>
      <c r="AM125" s="41" t="str">
        <f t="shared" si="22"/>
        <v xml:space="preserve">Non Acquis </v>
      </c>
    </row>
    <row r="126" spans="1:39">
      <c r="A126" s="34">
        <v>114</v>
      </c>
      <c r="B126" s="35" t="s">
        <v>358</v>
      </c>
      <c r="C126" s="36" t="s">
        <v>359</v>
      </c>
      <c r="D126" s="36" t="s">
        <v>59</v>
      </c>
      <c r="E126" s="42" t="s">
        <v>169</v>
      </c>
      <c r="F126" s="38">
        <f>[1]Psy.Dev.1!H126</f>
        <v>11.5</v>
      </c>
      <c r="G126" s="40">
        <v>1</v>
      </c>
      <c r="H126" s="38">
        <f>[1]P.physio1!H126</f>
        <v>10</v>
      </c>
      <c r="I126" s="40">
        <v>1</v>
      </c>
      <c r="J126" s="40">
        <f>[1]P.Co1!H126</f>
        <v>9.5</v>
      </c>
      <c r="K126" s="40">
        <v>1</v>
      </c>
      <c r="L126" s="38">
        <f>[1]Th.P1!H126</f>
        <v>5</v>
      </c>
      <c r="M126" s="40">
        <v>1</v>
      </c>
      <c r="N126" s="40">
        <f t="shared" si="14"/>
        <v>9.3000000000000007</v>
      </c>
      <c r="O126" s="40">
        <f t="shared" si="15"/>
        <v>10</v>
      </c>
      <c r="P126" s="40">
        <v>1</v>
      </c>
      <c r="Q126" s="38">
        <f xml:space="preserve"> [1]M.T.R1!H126</f>
        <v>10</v>
      </c>
      <c r="R126" s="40">
        <v>1</v>
      </c>
      <c r="S126" s="38">
        <f>[1]psym1!H126</f>
        <v>1.25</v>
      </c>
      <c r="T126" s="40">
        <v>1</v>
      </c>
      <c r="U126" s="38">
        <f t="shared" si="16"/>
        <v>7.083333333333333</v>
      </c>
      <c r="V126" s="40">
        <f t="shared" si="17"/>
        <v>3</v>
      </c>
      <c r="W126" s="40">
        <v>1</v>
      </c>
      <c r="X126" s="38">
        <f>[1]M.OP1!H126</f>
        <v>11.5</v>
      </c>
      <c r="Y126" s="40">
        <v>1</v>
      </c>
      <c r="Z126" s="38">
        <f t="shared" si="24"/>
        <v>11.5</v>
      </c>
      <c r="AA126" s="40">
        <f t="shared" si="23"/>
        <v>2</v>
      </c>
      <c r="AB126" s="40">
        <v>1</v>
      </c>
      <c r="AC126" s="38">
        <f>[1]T.C.I.D1!H126</f>
        <v>3</v>
      </c>
      <c r="AD126" s="40">
        <v>1</v>
      </c>
      <c r="AE126" s="38">
        <f>[1]L.Etr1!H126</f>
        <v>16</v>
      </c>
      <c r="AF126" s="40">
        <v>1</v>
      </c>
      <c r="AG126" s="38">
        <f t="shared" si="18"/>
        <v>9.5</v>
      </c>
      <c r="AH126" s="40">
        <f t="shared" si="25"/>
        <v>1</v>
      </c>
      <c r="AI126" s="40">
        <v>1</v>
      </c>
      <c r="AJ126" s="38">
        <f t="shared" si="19"/>
        <v>9.046875</v>
      </c>
      <c r="AK126" s="40">
        <f t="shared" si="20"/>
        <v>16</v>
      </c>
      <c r="AL126" s="40">
        <f t="shared" si="21"/>
        <v>16</v>
      </c>
      <c r="AM126" s="41" t="str">
        <f t="shared" si="22"/>
        <v xml:space="preserve">Non Acquis </v>
      </c>
    </row>
    <row r="127" spans="1:39">
      <c r="A127" s="34">
        <v>115</v>
      </c>
      <c r="B127" s="35" t="s">
        <v>360</v>
      </c>
      <c r="C127" s="36" t="s">
        <v>361</v>
      </c>
      <c r="D127" s="36" t="s">
        <v>362</v>
      </c>
      <c r="E127" s="42" t="s">
        <v>169</v>
      </c>
      <c r="F127" s="38">
        <f>[1]Psy.Dev.1!H127</f>
        <v>9.75</v>
      </c>
      <c r="G127" s="40">
        <v>1</v>
      </c>
      <c r="H127" s="38">
        <f>[1]P.physio1!H127</f>
        <v>11</v>
      </c>
      <c r="I127" s="40">
        <v>1</v>
      </c>
      <c r="J127" s="40">
        <f>[1]P.Co1!H127</f>
        <v>10.5</v>
      </c>
      <c r="K127" s="40">
        <v>1</v>
      </c>
      <c r="L127" s="38">
        <f>[1]Th.P1!H127</f>
        <v>7.5</v>
      </c>
      <c r="M127" s="40">
        <v>1</v>
      </c>
      <c r="N127" s="40">
        <f t="shared" si="14"/>
        <v>9.7750000000000004</v>
      </c>
      <c r="O127" s="40">
        <f t="shared" si="15"/>
        <v>10</v>
      </c>
      <c r="P127" s="40">
        <v>1</v>
      </c>
      <c r="Q127" s="38">
        <f xml:space="preserve"> [1]M.T.R1!H127</f>
        <v>12.25</v>
      </c>
      <c r="R127" s="40">
        <v>1</v>
      </c>
      <c r="S127" s="38">
        <f>[1]psym1!H127</f>
        <v>7.5</v>
      </c>
      <c r="T127" s="40">
        <v>1</v>
      </c>
      <c r="U127" s="38">
        <f t="shared" si="16"/>
        <v>10.666666666666666</v>
      </c>
      <c r="V127" s="40">
        <f t="shared" si="17"/>
        <v>6</v>
      </c>
      <c r="W127" s="40">
        <v>1</v>
      </c>
      <c r="X127" s="38">
        <f>[1]M.OP1!H127</f>
        <v>13.5</v>
      </c>
      <c r="Y127" s="40">
        <v>1</v>
      </c>
      <c r="Z127" s="38">
        <f t="shared" si="24"/>
        <v>13.5</v>
      </c>
      <c r="AA127" s="40">
        <f t="shared" si="23"/>
        <v>2</v>
      </c>
      <c r="AB127" s="40">
        <v>1</v>
      </c>
      <c r="AC127" s="38">
        <f>[1]T.C.I.D1!H127</f>
        <v>0</v>
      </c>
      <c r="AD127" s="40">
        <v>1</v>
      </c>
      <c r="AE127" s="38">
        <f>[1]L.Etr1!H127</f>
        <v>5</v>
      </c>
      <c r="AF127" s="40">
        <v>1</v>
      </c>
      <c r="AG127" s="38">
        <f t="shared" si="18"/>
        <v>2.5</v>
      </c>
      <c r="AH127" s="40">
        <f t="shared" si="25"/>
        <v>0</v>
      </c>
      <c r="AI127" s="40">
        <v>1</v>
      </c>
      <c r="AJ127" s="38">
        <f t="shared" si="19"/>
        <v>9.265625</v>
      </c>
      <c r="AK127" s="40">
        <f t="shared" si="20"/>
        <v>18</v>
      </c>
      <c r="AL127" s="40">
        <f t="shared" si="21"/>
        <v>18</v>
      </c>
      <c r="AM127" s="41" t="str">
        <f t="shared" si="22"/>
        <v xml:space="preserve">Non Acquis </v>
      </c>
    </row>
    <row r="128" spans="1:39">
      <c r="A128" s="34">
        <v>116</v>
      </c>
      <c r="B128" s="35" t="s">
        <v>363</v>
      </c>
      <c r="C128" s="36" t="s">
        <v>364</v>
      </c>
      <c r="D128" s="36" t="s">
        <v>365</v>
      </c>
      <c r="E128" s="42" t="s">
        <v>169</v>
      </c>
      <c r="F128" s="38">
        <f>[1]Psy.Dev.1!H128</f>
        <v>11.25</v>
      </c>
      <c r="G128" s="40">
        <v>1</v>
      </c>
      <c r="H128" s="38">
        <f>[1]P.physio1!H128</f>
        <v>11</v>
      </c>
      <c r="I128" s="40">
        <v>1</v>
      </c>
      <c r="J128" s="40">
        <f>[1]P.Co1!H128</f>
        <v>14</v>
      </c>
      <c r="K128" s="40">
        <v>1</v>
      </c>
      <c r="L128" s="38">
        <f>[1]Th.P1!H128</f>
        <v>7.75</v>
      </c>
      <c r="M128" s="40">
        <v>1</v>
      </c>
      <c r="N128" s="40">
        <f t="shared" si="14"/>
        <v>11.324999999999999</v>
      </c>
      <c r="O128" s="40">
        <f t="shared" si="15"/>
        <v>20</v>
      </c>
      <c r="P128" s="40">
        <v>1</v>
      </c>
      <c r="Q128" s="38">
        <f xml:space="preserve"> [1]M.T.R1!H128</f>
        <v>12.75</v>
      </c>
      <c r="R128" s="40">
        <v>1</v>
      </c>
      <c r="S128" s="38">
        <f>[1]psym1!H128</f>
        <v>11.75</v>
      </c>
      <c r="T128" s="40">
        <v>1</v>
      </c>
      <c r="U128" s="38">
        <f t="shared" si="16"/>
        <v>12.416666666666666</v>
      </c>
      <c r="V128" s="40">
        <f t="shared" si="17"/>
        <v>6</v>
      </c>
      <c r="W128" s="40">
        <v>1</v>
      </c>
      <c r="X128" s="38">
        <f>[1]M.OP1!H128</f>
        <v>13.5</v>
      </c>
      <c r="Y128" s="40">
        <v>1</v>
      </c>
      <c r="Z128" s="38">
        <f t="shared" si="24"/>
        <v>13.5</v>
      </c>
      <c r="AA128" s="40">
        <f t="shared" si="23"/>
        <v>2</v>
      </c>
      <c r="AB128" s="40">
        <v>1</v>
      </c>
      <c r="AC128" s="38">
        <f>[1]T.C.I.D1!H128</f>
        <v>5</v>
      </c>
      <c r="AD128" s="40">
        <v>1</v>
      </c>
      <c r="AE128" s="38">
        <f>[1]L.Etr1!H128</f>
        <v>15</v>
      </c>
      <c r="AF128" s="40">
        <v>1</v>
      </c>
      <c r="AG128" s="38">
        <f t="shared" si="18"/>
        <v>10</v>
      </c>
      <c r="AH128" s="40">
        <f t="shared" si="25"/>
        <v>2</v>
      </c>
      <c r="AI128" s="40">
        <v>1</v>
      </c>
      <c r="AJ128" s="38">
        <f t="shared" si="19"/>
        <v>11.5</v>
      </c>
      <c r="AK128" s="40">
        <f t="shared" si="20"/>
        <v>30</v>
      </c>
      <c r="AL128" s="40">
        <f t="shared" si="21"/>
        <v>30</v>
      </c>
      <c r="AM128" s="41" t="str">
        <f t="shared" si="22"/>
        <v>Acquis</v>
      </c>
    </row>
    <row r="129" spans="1:39">
      <c r="A129" s="34">
        <v>117</v>
      </c>
      <c r="B129" s="35" t="s">
        <v>366</v>
      </c>
      <c r="C129" s="36" t="s">
        <v>367</v>
      </c>
      <c r="D129" s="36" t="s">
        <v>368</v>
      </c>
      <c r="E129" s="42" t="s">
        <v>169</v>
      </c>
      <c r="F129" s="38">
        <f>[1]Psy.Dev.1!H129</f>
        <v>12.75</v>
      </c>
      <c r="G129" s="40">
        <v>1</v>
      </c>
      <c r="H129" s="38">
        <f>[1]P.physio1!H129</f>
        <v>11</v>
      </c>
      <c r="I129" s="40">
        <v>1</v>
      </c>
      <c r="J129" s="40">
        <f>[1]P.Co1!H129</f>
        <v>13.25</v>
      </c>
      <c r="K129" s="40">
        <v>1</v>
      </c>
      <c r="L129" s="38">
        <f>[1]Th.P1!H129</f>
        <v>13.5</v>
      </c>
      <c r="M129" s="40">
        <v>1</v>
      </c>
      <c r="N129" s="40">
        <f t="shared" si="14"/>
        <v>12.7</v>
      </c>
      <c r="O129" s="40">
        <f t="shared" si="15"/>
        <v>20</v>
      </c>
      <c r="P129" s="40">
        <v>1</v>
      </c>
      <c r="Q129" s="38">
        <f xml:space="preserve"> [1]M.T.R1!H129</f>
        <v>13.75</v>
      </c>
      <c r="R129" s="40">
        <v>1</v>
      </c>
      <c r="S129" s="38">
        <f>[1]psym1!H129</f>
        <v>15</v>
      </c>
      <c r="T129" s="40">
        <v>1</v>
      </c>
      <c r="U129" s="38">
        <f t="shared" si="16"/>
        <v>14.166666666666666</v>
      </c>
      <c r="V129" s="40">
        <f t="shared" si="17"/>
        <v>6</v>
      </c>
      <c r="W129" s="40">
        <v>1</v>
      </c>
      <c r="X129" s="38">
        <f>[1]M.OP1!H129</f>
        <v>13.5</v>
      </c>
      <c r="Y129" s="40">
        <v>1</v>
      </c>
      <c r="Z129" s="38">
        <f t="shared" si="24"/>
        <v>13.5</v>
      </c>
      <c r="AA129" s="40">
        <f t="shared" si="23"/>
        <v>2</v>
      </c>
      <c r="AB129" s="40">
        <v>1</v>
      </c>
      <c r="AC129" s="38">
        <f>[1]T.C.I.D1!H129</f>
        <v>14.25</v>
      </c>
      <c r="AD129" s="40">
        <v>1</v>
      </c>
      <c r="AE129" s="38">
        <f>[1]L.Etr1!H129</f>
        <v>15</v>
      </c>
      <c r="AF129" s="40">
        <v>1</v>
      </c>
      <c r="AG129" s="38">
        <f t="shared" si="18"/>
        <v>14.625</v>
      </c>
      <c r="AH129" s="40">
        <f t="shared" si="25"/>
        <v>2</v>
      </c>
      <c r="AI129" s="40">
        <v>1</v>
      </c>
      <c r="AJ129" s="38">
        <f t="shared" si="19"/>
        <v>13.265625</v>
      </c>
      <c r="AK129" s="40">
        <f t="shared" si="20"/>
        <v>30</v>
      </c>
      <c r="AL129" s="40">
        <f t="shared" si="21"/>
        <v>30</v>
      </c>
      <c r="AM129" s="41" t="str">
        <f t="shared" si="22"/>
        <v>Acquis</v>
      </c>
    </row>
    <row r="130" spans="1:39">
      <c r="A130" s="34">
        <v>118</v>
      </c>
      <c r="B130" s="35" t="s">
        <v>369</v>
      </c>
      <c r="C130" s="36" t="s">
        <v>370</v>
      </c>
      <c r="D130" s="36" t="s">
        <v>371</v>
      </c>
      <c r="E130" s="42" t="s">
        <v>169</v>
      </c>
      <c r="F130" s="38">
        <f>[1]Psy.Dev.1!H130</f>
        <v>9</v>
      </c>
      <c r="G130" s="40">
        <v>1</v>
      </c>
      <c r="H130" s="38">
        <f>[1]P.physio1!H130</f>
        <v>11.5</v>
      </c>
      <c r="I130" s="40">
        <v>1</v>
      </c>
      <c r="J130" s="40">
        <f>[1]P.Co1!H130</f>
        <v>11.5</v>
      </c>
      <c r="K130" s="40">
        <v>1</v>
      </c>
      <c r="L130" s="38">
        <f>[1]Th.P1!H130</f>
        <v>12.75</v>
      </c>
      <c r="M130" s="40">
        <v>1</v>
      </c>
      <c r="N130" s="40">
        <f t="shared" si="14"/>
        <v>11</v>
      </c>
      <c r="O130" s="40">
        <f t="shared" si="15"/>
        <v>20</v>
      </c>
      <c r="P130" s="40">
        <v>1</v>
      </c>
      <c r="Q130" s="38">
        <f xml:space="preserve"> [1]M.T.R1!H130</f>
        <v>10.25</v>
      </c>
      <c r="R130" s="40">
        <v>1</v>
      </c>
      <c r="S130" s="38">
        <f>[1]psym1!H130</f>
        <v>14.5</v>
      </c>
      <c r="T130" s="40">
        <v>1</v>
      </c>
      <c r="U130" s="38">
        <f t="shared" si="16"/>
        <v>11.666666666666666</v>
      </c>
      <c r="V130" s="40">
        <f t="shared" si="17"/>
        <v>6</v>
      </c>
      <c r="W130" s="40">
        <v>1</v>
      </c>
      <c r="X130" s="38">
        <f>[1]M.OP1!H130</f>
        <v>13</v>
      </c>
      <c r="Y130" s="40">
        <v>1</v>
      </c>
      <c r="Z130" s="38">
        <f t="shared" si="24"/>
        <v>13</v>
      </c>
      <c r="AA130" s="40">
        <f t="shared" si="23"/>
        <v>2</v>
      </c>
      <c r="AB130" s="40">
        <v>1</v>
      </c>
      <c r="AC130" s="38">
        <f>[1]T.C.I.D1!H130</f>
        <v>5.25</v>
      </c>
      <c r="AD130" s="40">
        <v>1</v>
      </c>
      <c r="AE130" s="38">
        <f>[1]L.Etr1!H130</f>
        <v>10.5</v>
      </c>
      <c r="AF130" s="40">
        <v>1</v>
      </c>
      <c r="AG130" s="38">
        <f t="shared" si="18"/>
        <v>7.875</v>
      </c>
      <c r="AH130" s="40">
        <f t="shared" si="25"/>
        <v>1</v>
      </c>
      <c r="AI130" s="40">
        <v>1</v>
      </c>
      <c r="AJ130" s="38">
        <f t="shared" si="19"/>
        <v>10.859375</v>
      </c>
      <c r="AK130" s="40">
        <f t="shared" si="20"/>
        <v>29</v>
      </c>
      <c r="AL130" s="40">
        <f t="shared" si="21"/>
        <v>30</v>
      </c>
      <c r="AM130" s="41" t="str">
        <f t="shared" si="22"/>
        <v>Acquis</v>
      </c>
    </row>
    <row r="131" spans="1:39">
      <c r="A131" s="34">
        <v>119</v>
      </c>
      <c r="B131" s="35" t="s">
        <v>372</v>
      </c>
      <c r="C131" s="36" t="s">
        <v>373</v>
      </c>
      <c r="D131" s="36" t="s">
        <v>374</v>
      </c>
      <c r="E131" s="42" t="s">
        <v>169</v>
      </c>
      <c r="F131" s="38">
        <f>[1]Psy.Dev.1!H131</f>
        <v>10.625</v>
      </c>
      <c r="G131" s="40">
        <v>1</v>
      </c>
      <c r="H131" s="38">
        <f>[1]P.physio1!H131</f>
        <v>11</v>
      </c>
      <c r="I131" s="40">
        <v>1</v>
      </c>
      <c r="J131" s="40">
        <f>[1]P.Co1!H131</f>
        <v>12</v>
      </c>
      <c r="K131" s="40">
        <v>1</v>
      </c>
      <c r="L131" s="38">
        <f>[1]Th.P1!H131</f>
        <v>7.5</v>
      </c>
      <c r="M131" s="40">
        <v>1</v>
      </c>
      <c r="N131" s="40">
        <f t="shared" si="14"/>
        <v>10.487500000000001</v>
      </c>
      <c r="O131" s="40">
        <f t="shared" si="15"/>
        <v>20</v>
      </c>
      <c r="P131" s="40">
        <v>1</v>
      </c>
      <c r="Q131" s="38">
        <f xml:space="preserve"> [1]M.T.R1!H131</f>
        <v>12</v>
      </c>
      <c r="R131" s="40">
        <v>1</v>
      </c>
      <c r="S131" s="38">
        <f>[1]psym1!H131</f>
        <v>6.5</v>
      </c>
      <c r="T131" s="40">
        <v>1</v>
      </c>
      <c r="U131" s="38">
        <f t="shared" si="16"/>
        <v>10.166666666666666</v>
      </c>
      <c r="V131" s="40">
        <f t="shared" si="17"/>
        <v>6</v>
      </c>
      <c r="W131" s="40">
        <v>1</v>
      </c>
      <c r="X131" s="38">
        <f>[1]M.OP1!H131</f>
        <v>11.5</v>
      </c>
      <c r="Y131" s="40">
        <v>1</v>
      </c>
      <c r="Z131" s="38">
        <f t="shared" si="24"/>
        <v>11.5</v>
      </c>
      <c r="AA131" s="40">
        <f t="shared" si="23"/>
        <v>2</v>
      </c>
      <c r="AB131" s="40">
        <v>1</v>
      </c>
      <c r="AC131" s="38">
        <f>[1]T.C.I.D1!H131</f>
        <v>0</v>
      </c>
      <c r="AD131" s="40">
        <v>1</v>
      </c>
      <c r="AE131" s="38">
        <f>[1]L.Etr1!H131</f>
        <v>15</v>
      </c>
      <c r="AF131" s="40">
        <v>1</v>
      </c>
      <c r="AG131" s="38">
        <f t="shared" si="18"/>
        <v>7.5</v>
      </c>
      <c r="AH131" s="40">
        <f t="shared" si="25"/>
        <v>1</v>
      </c>
      <c r="AI131" s="40">
        <v>1</v>
      </c>
      <c r="AJ131" s="38">
        <f t="shared" si="19"/>
        <v>10.1171875</v>
      </c>
      <c r="AK131" s="40">
        <f t="shared" si="20"/>
        <v>29</v>
      </c>
      <c r="AL131" s="40">
        <f t="shared" si="21"/>
        <v>30</v>
      </c>
      <c r="AM131" s="41" t="str">
        <f t="shared" si="22"/>
        <v>Acquis</v>
      </c>
    </row>
    <row r="132" spans="1:39">
      <c r="A132" s="34">
        <v>120</v>
      </c>
      <c r="B132" s="35" t="s">
        <v>375</v>
      </c>
      <c r="C132" s="36" t="s">
        <v>376</v>
      </c>
      <c r="D132" s="36" t="s">
        <v>377</v>
      </c>
      <c r="E132" s="42" t="s">
        <v>169</v>
      </c>
      <c r="F132" s="38">
        <f>[1]Psy.Dev.1!H132</f>
        <v>10</v>
      </c>
      <c r="G132" s="40">
        <v>1</v>
      </c>
      <c r="H132" s="38">
        <f>[1]P.physio1!H132</f>
        <v>11</v>
      </c>
      <c r="I132" s="40">
        <v>1</v>
      </c>
      <c r="J132" s="40">
        <f>[1]P.Co1!H132</f>
        <v>13</v>
      </c>
      <c r="K132" s="40">
        <v>1</v>
      </c>
      <c r="L132" s="38">
        <f>[1]Th.P1!H132</f>
        <v>12.25</v>
      </c>
      <c r="M132" s="40">
        <v>1</v>
      </c>
      <c r="N132" s="40">
        <f t="shared" si="14"/>
        <v>11.55</v>
      </c>
      <c r="O132" s="40">
        <f t="shared" si="15"/>
        <v>20</v>
      </c>
      <c r="P132" s="40">
        <v>1</v>
      </c>
      <c r="Q132" s="38">
        <f xml:space="preserve"> [1]M.T.R1!H132</f>
        <v>12.5</v>
      </c>
      <c r="R132" s="40">
        <v>1</v>
      </c>
      <c r="S132" s="38">
        <f>[1]psym1!H132</f>
        <v>12</v>
      </c>
      <c r="T132" s="40">
        <v>1</v>
      </c>
      <c r="U132" s="38">
        <f t="shared" si="16"/>
        <v>12.333333333333334</v>
      </c>
      <c r="V132" s="40">
        <f t="shared" si="17"/>
        <v>6</v>
      </c>
      <c r="W132" s="40">
        <v>1</v>
      </c>
      <c r="X132" s="38">
        <f>[1]M.OP1!H132</f>
        <v>18</v>
      </c>
      <c r="Y132" s="40">
        <v>1</v>
      </c>
      <c r="Z132" s="38">
        <f t="shared" si="24"/>
        <v>18</v>
      </c>
      <c r="AA132" s="40">
        <f t="shared" si="23"/>
        <v>2</v>
      </c>
      <c r="AB132" s="40">
        <v>1</v>
      </c>
      <c r="AC132" s="38">
        <f>[1]T.C.I.D1!H132</f>
        <v>12.5</v>
      </c>
      <c r="AD132" s="40">
        <v>1</v>
      </c>
      <c r="AE132" s="38">
        <f>[1]L.Etr1!H132</f>
        <v>10</v>
      </c>
      <c r="AF132" s="40">
        <v>1</v>
      </c>
      <c r="AG132" s="38">
        <f t="shared" si="18"/>
        <v>11.25</v>
      </c>
      <c r="AH132" s="40">
        <f t="shared" si="25"/>
        <v>2</v>
      </c>
      <c r="AI132" s="40">
        <v>1</v>
      </c>
      <c r="AJ132" s="38">
        <f t="shared" si="19"/>
        <v>12.0625</v>
      </c>
      <c r="AK132" s="40">
        <f t="shared" si="20"/>
        <v>30</v>
      </c>
      <c r="AL132" s="40">
        <f t="shared" si="21"/>
        <v>30</v>
      </c>
      <c r="AM132" s="41" t="str">
        <f t="shared" si="22"/>
        <v>Acquis</v>
      </c>
    </row>
    <row r="133" spans="1:39">
      <c r="A133" s="34">
        <v>121</v>
      </c>
      <c r="B133" s="35" t="s">
        <v>378</v>
      </c>
      <c r="C133" s="36" t="s">
        <v>379</v>
      </c>
      <c r="D133" s="36" t="s">
        <v>380</v>
      </c>
      <c r="E133" s="42" t="s">
        <v>169</v>
      </c>
      <c r="F133" s="38">
        <f>[1]Psy.Dev.1!H133</f>
        <v>10.5</v>
      </c>
      <c r="G133" s="40">
        <v>1</v>
      </c>
      <c r="H133" s="38">
        <f>[1]P.physio1!H133</f>
        <v>11</v>
      </c>
      <c r="I133" s="40">
        <v>1</v>
      </c>
      <c r="J133" s="40">
        <f>[1]P.Co1!H133</f>
        <v>11</v>
      </c>
      <c r="K133" s="40">
        <v>1</v>
      </c>
      <c r="L133" s="38">
        <f>[1]Th.P1!H133</f>
        <v>10</v>
      </c>
      <c r="M133" s="40">
        <v>1</v>
      </c>
      <c r="N133" s="40">
        <f t="shared" si="14"/>
        <v>10.65</v>
      </c>
      <c r="O133" s="40">
        <f t="shared" si="15"/>
        <v>20</v>
      </c>
      <c r="P133" s="40">
        <v>1</v>
      </c>
      <c r="Q133" s="38">
        <f xml:space="preserve"> [1]M.T.R1!H133</f>
        <v>11</v>
      </c>
      <c r="R133" s="40">
        <v>1</v>
      </c>
      <c r="S133" s="38">
        <f>[1]psym1!H133</f>
        <v>7.25</v>
      </c>
      <c r="T133" s="40">
        <v>1</v>
      </c>
      <c r="U133" s="38">
        <f t="shared" si="16"/>
        <v>9.75</v>
      </c>
      <c r="V133" s="40">
        <f t="shared" si="17"/>
        <v>3</v>
      </c>
      <c r="W133" s="40">
        <v>1</v>
      </c>
      <c r="X133" s="38">
        <f>[1]M.OP1!H133</f>
        <v>2</v>
      </c>
      <c r="Y133" s="40">
        <v>1</v>
      </c>
      <c r="Z133" s="38">
        <f t="shared" si="24"/>
        <v>2</v>
      </c>
      <c r="AA133" s="40">
        <f t="shared" si="23"/>
        <v>0</v>
      </c>
      <c r="AB133" s="40">
        <v>1</v>
      </c>
      <c r="AC133" s="38">
        <f>[1]T.C.I.D1!H133</f>
        <v>11.25</v>
      </c>
      <c r="AD133" s="40">
        <v>1</v>
      </c>
      <c r="AE133" s="38">
        <f>[1]L.Etr1!H133</f>
        <v>16.5</v>
      </c>
      <c r="AF133" s="40">
        <v>1</v>
      </c>
      <c r="AG133" s="38">
        <f t="shared" si="18"/>
        <v>13.875</v>
      </c>
      <c r="AH133" s="40">
        <f t="shared" si="25"/>
        <v>2</v>
      </c>
      <c r="AI133" s="40">
        <v>1</v>
      </c>
      <c r="AJ133" s="38">
        <f t="shared" si="19"/>
        <v>10.34375</v>
      </c>
      <c r="AK133" s="40">
        <f t="shared" si="20"/>
        <v>25</v>
      </c>
      <c r="AL133" s="40">
        <f t="shared" si="21"/>
        <v>30</v>
      </c>
      <c r="AM133" s="41" t="str">
        <f t="shared" si="22"/>
        <v>Acquis</v>
      </c>
    </row>
    <row r="134" spans="1:39">
      <c r="A134" s="34">
        <v>122</v>
      </c>
      <c r="B134" s="35" t="s">
        <v>381</v>
      </c>
      <c r="C134" s="36" t="s">
        <v>382</v>
      </c>
      <c r="D134" s="36" t="s">
        <v>272</v>
      </c>
      <c r="E134" s="42" t="s">
        <v>169</v>
      </c>
      <c r="F134" s="38">
        <f>[1]Psy.Dev.1!H134</f>
        <v>10</v>
      </c>
      <c r="G134" s="40">
        <v>1</v>
      </c>
      <c r="H134" s="38">
        <f>[1]P.physio1!H134</f>
        <v>11</v>
      </c>
      <c r="I134" s="40">
        <v>1</v>
      </c>
      <c r="J134" s="40">
        <f>[1]P.Co1!H134</f>
        <v>12.5</v>
      </c>
      <c r="K134" s="40">
        <v>1</v>
      </c>
      <c r="L134" s="38">
        <f>[1]Th.P1!H134</f>
        <v>13</v>
      </c>
      <c r="M134" s="40">
        <v>1</v>
      </c>
      <c r="N134" s="40">
        <f t="shared" si="14"/>
        <v>11.55</v>
      </c>
      <c r="O134" s="40">
        <f t="shared" si="15"/>
        <v>20</v>
      </c>
      <c r="P134" s="40">
        <v>1</v>
      </c>
      <c r="Q134" s="38">
        <f xml:space="preserve"> [1]M.T.R1!H134</f>
        <v>12.25</v>
      </c>
      <c r="R134" s="40">
        <v>1</v>
      </c>
      <c r="S134" s="38">
        <f>[1]psym1!H134</f>
        <v>14.75</v>
      </c>
      <c r="T134" s="40">
        <v>1</v>
      </c>
      <c r="U134" s="38">
        <f t="shared" si="16"/>
        <v>13.083333333333334</v>
      </c>
      <c r="V134" s="40">
        <f t="shared" si="17"/>
        <v>6</v>
      </c>
      <c r="W134" s="40">
        <v>1</v>
      </c>
      <c r="X134" s="38">
        <f>[1]M.OP1!H134</f>
        <v>17</v>
      </c>
      <c r="Y134" s="40">
        <v>1</v>
      </c>
      <c r="Z134" s="38">
        <f t="shared" si="24"/>
        <v>17</v>
      </c>
      <c r="AA134" s="40">
        <f t="shared" si="23"/>
        <v>2</v>
      </c>
      <c r="AB134" s="40">
        <v>1</v>
      </c>
      <c r="AC134" s="38">
        <f>[1]T.C.I.D1!H134</f>
        <v>8</v>
      </c>
      <c r="AD134" s="40">
        <v>1</v>
      </c>
      <c r="AE134" s="38">
        <f>[1]L.Etr1!H134</f>
        <v>17.5</v>
      </c>
      <c r="AF134" s="40">
        <v>1</v>
      </c>
      <c r="AG134" s="38">
        <f t="shared" si="18"/>
        <v>12.75</v>
      </c>
      <c r="AH134" s="40">
        <f t="shared" si="25"/>
        <v>2</v>
      </c>
      <c r="AI134" s="40">
        <v>1</v>
      </c>
      <c r="AJ134" s="38">
        <f t="shared" si="19"/>
        <v>12.328125</v>
      </c>
      <c r="AK134" s="40">
        <f t="shared" si="20"/>
        <v>30</v>
      </c>
      <c r="AL134" s="40">
        <f t="shared" si="21"/>
        <v>30</v>
      </c>
      <c r="AM134" s="41" t="str">
        <f t="shared" si="22"/>
        <v>Acquis</v>
      </c>
    </row>
    <row r="135" spans="1:39">
      <c r="A135" s="34">
        <v>123</v>
      </c>
      <c r="B135" s="35" t="s">
        <v>383</v>
      </c>
      <c r="C135" s="36" t="s">
        <v>384</v>
      </c>
      <c r="D135" s="36" t="s">
        <v>385</v>
      </c>
      <c r="E135" s="42" t="s">
        <v>169</v>
      </c>
      <c r="F135" s="38">
        <f>[1]Psy.Dev.1!H135</f>
        <v>11.125</v>
      </c>
      <c r="G135" s="40">
        <v>1</v>
      </c>
      <c r="H135" s="43">
        <f>[1]P.physio1!H135</f>
        <v>11</v>
      </c>
      <c r="I135" s="40">
        <v>1</v>
      </c>
      <c r="J135" s="40">
        <f>[1]P.Co1!H135</f>
        <v>14.25</v>
      </c>
      <c r="K135" s="40">
        <v>1</v>
      </c>
      <c r="L135" s="38">
        <f>[1]Th.P1!H135</f>
        <v>13</v>
      </c>
      <c r="M135" s="40">
        <v>1</v>
      </c>
      <c r="N135" s="40">
        <f t="shared" si="14"/>
        <v>12.4125</v>
      </c>
      <c r="O135" s="40">
        <f t="shared" si="15"/>
        <v>20</v>
      </c>
      <c r="P135" s="40">
        <v>1</v>
      </c>
      <c r="Q135" s="38">
        <f xml:space="preserve"> [1]M.T.R1!H135</f>
        <v>12.5</v>
      </c>
      <c r="R135" s="40">
        <v>1</v>
      </c>
      <c r="S135" s="38">
        <f>[1]psym1!H135</f>
        <v>13.25</v>
      </c>
      <c r="T135" s="40">
        <v>1</v>
      </c>
      <c r="U135" s="38">
        <f t="shared" si="16"/>
        <v>12.75</v>
      </c>
      <c r="V135" s="40">
        <f t="shared" si="17"/>
        <v>6</v>
      </c>
      <c r="W135" s="40">
        <v>1</v>
      </c>
      <c r="X135" s="38">
        <f>[1]M.OP1!H135</f>
        <v>16</v>
      </c>
      <c r="Y135" s="40">
        <v>1</v>
      </c>
      <c r="Z135" s="38">
        <f t="shared" si="24"/>
        <v>16</v>
      </c>
      <c r="AA135" s="40">
        <f t="shared" si="23"/>
        <v>2</v>
      </c>
      <c r="AB135" s="40">
        <v>1</v>
      </c>
      <c r="AC135" s="38">
        <f>[1]T.C.I.D1!H135</f>
        <v>10</v>
      </c>
      <c r="AD135" s="40">
        <v>1</v>
      </c>
      <c r="AE135" s="38">
        <f>[1]L.Etr1!H135</f>
        <v>16</v>
      </c>
      <c r="AF135" s="40">
        <v>1</v>
      </c>
      <c r="AG135" s="38">
        <f t="shared" si="18"/>
        <v>13</v>
      </c>
      <c r="AH135" s="40">
        <f t="shared" si="25"/>
        <v>2</v>
      </c>
      <c r="AI135" s="40">
        <v>1</v>
      </c>
      <c r="AJ135" s="38">
        <f t="shared" si="19"/>
        <v>12.7734375</v>
      </c>
      <c r="AK135" s="40">
        <f t="shared" si="20"/>
        <v>30</v>
      </c>
      <c r="AL135" s="40">
        <f t="shared" si="21"/>
        <v>30</v>
      </c>
      <c r="AM135" s="41" t="str">
        <f t="shared" si="22"/>
        <v>Acquis</v>
      </c>
    </row>
    <row r="136" spans="1:39">
      <c r="A136" s="34">
        <v>124</v>
      </c>
      <c r="B136" s="35" t="s">
        <v>386</v>
      </c>
      <c r="C136" s="36" t="s">
        <v>387</v>
      </c>
      <c r="D136" s="36" t="s">
        <v>135</v>
      </c>
      <c r="E136" s="42" t="s">
        <v>388</v>
      </c>
      <c r="F136" s="38">
        <f>[1]Psy.Dev.1!H136</f>
        <v>13.375</v>
      </c>
      <c r="G136" s="40">
        <v>1</v>
      </c>
      <c r="H136" s="38">
        <f>[1]P.physio1!H136</f>
        <v>10.5</v>
      </c>
      <c r="I136" s="40">
        <v>1</v>
      </c>
      <c r="J136" s="40">
        <f>[1]P.Co1!H136</f>
        <v>13</v>
      </c>
      <c r="K136" s="40">
        <v>1</v>
      </c>
      <c r="L136" s="38">
        <f>[1]Th.P1!H136</f>
        <v>12.25</v>
      </c>
      <c r="M136" s="40">
        <v>1</v>
      </c>
      <c r="N136" s="40">
        <f t="shared" si="14"/>
        <v>12.4625</v>
      </c>
      <c r="O136" s="40">
        <f t="shared" si="15"/>
        <v>20</v>
      </c>
      <c r="P136" s="40">
        <v>1</v>
      </c>
      <c r="Q136" s="38">
        <f xml:space="preserve"> [1]M.T.R1!H136</f>
        <v>11</v>
      </c>
      <c r="R136" s="40">
        <v>1</v>
      </c>
      <c r="S136" s="38">
        <f>[1]psym1!H136</f>
        <v>13.25</v>
      </c>
      <c r="T136" s="40">
        <v>1</v>
      </c>
      <c r="U136" s="38">
        <f t="shared" si="16"/>
        <v>11.75</v>
      </c>
      <c r="V136" s="40">
        <f t="shared" si="17"/>
        <v>6</v>
      </c>
      <c r="W136" s="40">
        <v>1</v>
      </c>
      <c r="X136" s="38">
        <f>[1]M.OP1!H136</f>
        <v>15.5</v>
      </c>
      <c r="Y136" s="40">
        <v>1</v>
      </c>
      <c r="Z136" s="38">
        <f t="shared" si="24"/>
        <v>15.5</v>
      </c>
      <c r="AA136" s="40">
        <f t="shared" si="23"/>
        <v>2</v>
      </c>
      <c r="AB136" s="40">
        <v>1</v>
      </c>
      <c r="AC136" s="38">
        <f>[1]T.C.I.D1!H136</f>
        <v>13</v>
      </c>
      <c r="AD136" s="40">
        <v>1</v>
      </c>
      <c r="AE136" s="38">
        <f>[1]L.Etr1!H136</f>
        <v>13</v>
      </c>
      <c r="AF136" s="40">
        <v>1</v>
      </c>
      <c r="AG136" s="38">
        <f t="shared" si="18"/>
        <v>13</v>
      </c>
      <c r="AH136" s="40">
        <f t="shared" si="25"/>
        <v>2</v>
      </c>
      <c r="AI136" s="40">
        <v>1</v>
      </c>
      <c r="AJ136" s="38">
        <f t="shared" si="19"/>
        <v>12.5859375</v>
      </c>
      <c r="AK136" s="40">
        <f t="shared" si="20"/>
        <v>30</v>
      </c>
      <c r="AL136" s="40">
        <f t="shared" si="21"/>
        <v>30</v>
      </c>
      <c r="AM136" s="41" t="str">
        <f t="shared" si="22"/>
        <v>Acquis</v>
      </c>
    </row>
    <row r="137" spans="1:39">
      <c r="A137" s="34">
        <v>125</v>
      </c>
      <c r="B137" s="35" t="s">
        <v>389</v>
      </c>
      <c r="C137" s="36" t="s">
        <v>390</v>
      </c>
      <c r="D137" s="36" t="s">
        <v>391</v>
      </c>
      <c r="E137" s="42" t="s">
        <v>388</v>
      </c>
      <c r="F137" s="38">
        <f>[1]Psy.Dev.1!H137</f>
        <v>13.5</v>
      </c>
      <c r="G137" s="40">
        <v>1</v>
      </c>
      <c r="H137" s="38">
        <f>[1]P.physio1!H137</f>
        <v>11</v>
      </c>
      <c r="I137" s="40">
        <v>1</v>
      </c>
      <c r="J137" s="40">
        <f>[1]P.Co1!H137</f>
        <v>14.75</v>
      </c>
      <c r="K137" s="40">
        <v>1</v>
      </c>
      <c r="L137" s="38">
        <f>[1]Th.P1!H137</f>
        <v>11</v>
      </c>
      <c r="M137" s="40">
        <v>1</v>
      </c>
      <c r="N137" s="40">
        <f t="shared" si="14"/>
        <v>12.875</v>
      </c>
      <c r="O137" s="40">
        <f t="shared" si="15"/>
        <v>20</v>
      </c>
      <c r="P137" s="40">
        <v>1</v>
      </c>
      <c r="Q137" s="38">
        <f xml:space="preserve"> [1]M.T.R1!H137</f>
        <v>11.25</v>
      </c>
      <c r="R137" s="40">
        <v>1</v>
      </c>
      <c r="S137" s="38">
        <f>[1]psym1!H137</f>
        <v>10.5</v>
      </c>
      <c r="T137" s="40">
        <v>1</v>
      </c>
      <c r="U137" s="38">
        <f t="shared" si="16"/>
        <v>11</v>
      </c>
      <c r="V137" s="40">
        <f t="shared" si="17"/>
        <v>6</v>
      </c>
      <c r="W137" s="40">
        <v>1</v>
      </c>
      <c r="X137" s="38">
        <f>[1]M.OP1!H137</f>
        <v>15.5</v>
      </c>
      <c r="Y137" s="40">
        <v>1</v>
      </c>
      <c r="Z137" s="38">
        <f t="shared" si="24"/>
        <v>15.5</v>
      </c>
      <c r="AA137" s="40">
        <f t="shared" si="23"/>
        <v>2</v>
      </c>
      <c r="AB137" s="40">
        <v>1</v>
      </c>
      <c r="AC137" s="38">
        <f>[1]T.C.I.D1!H137</f>
        <v>8.75</v>
      </c>
      <c r="AD137" s="40">
        <v>1</v>
      </c>
      <c r="AE137" s="38">
        <f>[1]L.Etr1!H137</f>
        <v>16</v>
      </c>
      <c r="AF137" s="40">
        <v>1</v>
      </c>
      <c r="AG137" s="38">
        <f t="shared" si="18"/>
        <v>12.375</v>
      </c>
      <c r="AH137" s="40">
        <f t="shared" si="25"/>
        <v>2</v>
      </c>
      <c r="AI137" s="40">
        <v>1</v>
      </c>
      <c r="AJ137" s="38">
        <f t="shared" si="19"/>
        <v>12.625</v>
      </c>
      <c r="AK137" s="40">
        <f t="shared" si="20"/>
        <v>30</v>
      </c>
      <c r="AL137" s="40">
        <f t="shared" si="21"/>
        <v>30</v>
      </c>
      <c r="AM137" s="41" t="str">
        <f t="shared" si="22"/>
        <v>Acquis</v>
      </c>
    </row>
    <row r="138" spans="1:39">
      <c r="A138" s="34">
        <v>126</v>
      </c>
      <c r="B138" s="35" t="s">
        <v>392</v>
      </c>
      <c r="C138" s="36" t="s">
        <v>393</v>
      </c>
      <c r="D138" s="36" t="s">
        <v>394</v>
      </c>
      <c r="E138" s="42" t="s">
        <v>388</v>
      </c>
      <c r="F138" s="38">
        <f>[1]Psy.Dev.1!H138</f>
        <v>10.5</v>
      </c>
      <c r="G138" s="40">
        <v>1</v>
      </c>
      <c r="H138" s="38">
        <f>[1]P.physio1!H138</f>
        <v>11</v>
      </c>
      <c r="I138" s="40">
        <v>1</v>
      </c>
      <c r="J138" s="40">
        <f>[1]P.Co1!H138</f>
        <v>9.5</v>
      </c>
      <c r="K138" s="40">
        <v>1</v>
      </c>
      <c r="L138" s="38">
        <f>[1]Th.P1!H138</f>
        <v>10.75</v>
      </c>
      <c r="M138" s="40">
        <v>1</v>
      </c>
      <c r="N138" s="40">
        <f t="shared" si="14"/>
        <v>10.35</v>
      </c>
      <c r="O138" s="40">
        <f t="shared" si="15"/>
        <v>20</v>
      </c>
      <c r="P138" s="40">
        <v>1</v>
      </c>
      <c r="Q138" s="38">
        <f xml:space="preserve"> [1]M.T.R1!H138</f>
        <v>10</v>
      </c>
      <c r="R138" s="40">
        <v>1</v>
      </c>
      <c r="S138" s="38">
        <f>[1]psym1!H138</f>
        <v>8.5</v>
      </c>
      <c r="T138" s="40">
        <v>1</v>
      </c>
      <c r="U138" s="38">
        <f t="shared" si="16"/>
        <v>9.5</v>
      </c>
      <c r="V138" s="40">
        <f t="shared" si="17"/>
        <v>3</v>
      </c>
      <c r="W138" s="40">
        <v>1</v>
      </c>
      <c r="X138" s="38">
        <f>[1]M.OP1!H138</f>
        <v>12.5</v>
      </c>
      <c r="Y138" s="40">
        <v>1</v>
      </c>
      <c r="Z138" s="38">
        <f t="shared" si="24"/>
        <v>12.5</v>
      </c>
      <c r="AA138" s="40">
        <f t="shared" si="23"/>
        <v>2</v>
      </c>
      <c r="AB138" s="40">
        <v>1</v>
      </c>
      <c r="AC138" s="38">
        <f>[1]T.C.I.D1!H138</f>
        <v>0</v>
      </c>
      <c r="AD138" s="40">
        <v>1</v>
      </c>
      <c r="AE138" s="38">
        <f>[1]L.Etr1!H138</f>
        <v>12.5</v>
      </c>
      <c r="AF138" s="40">
        <v>1</v>
      </c>
      <c r="AG138" s="38">
        <f t="shared" si="18"/>
        <v>6.25</v>
      </c>
      <c r="AH138" s="40">
        <f t="shared" si="25"/>
        <v>1</v>
      </c>
      <c r="AI138" s="40">
        <v>1</v>
      </c>
      <c r="AJ138" s="38">
        <f t="shared" si="19"/>
        <v>9.8125</v>
      </c>
      <c r="AK138" s="40">
        <f t="shared" si="20"/>
        <v>26</v>
      </c>
      <c r="AL138" s="40">
        <f t="shared" si="21"/>
        <v>26</v>
      </c>
      <c r="AM138" s="41" t="str">
        <f t="shared" si="22"/>
        <v xml:space="preserve">Non Acquis </v>
      </c>
    </row>
    <row r="139" spans="1:39">
      <c r="A139" s="34">
        <v>127</v>
      </c>
      <c r="B139" s="35" t="s">
        <v>395</v>
      </c>
      <c r="C139" s="36" t="s">
        <v>396</v>
      </c>
      <c r="D139" s="36" t="s">
        <v>397</v>
      </c>
      <c r="E139" s="37" t="s">
        <v>398</v>
      </c>
      <c r="F139" s="38">
        <f>[1]Psy.Dev.1!H139</f>
        <v>8</v>
      </c>
      <c r="G139" s="40">
        <v>1</v>
      </c>
      <c r="H139" s="38">
        <f>[1]P.physio1!H139</f>
        <v>11</v>
      </c>
      <c r="I139" s="40">
        <v>1</v>
      </c>
      <c r="J139" s="40">
        <f>[1]P.Co1!H139</f>
        <v>11.5</v>
      </c>
      <c r="K139" s="40">
        <v>1</v>
      </c>
      <c r="L139" s="38">
        <f>[1]Th.P1!H139</f>
        <v>8</v>
      </c>
      <c r="M139" s="40">
        <v>1</v>
      </c>
      <c r="N139" s="40">
        <f t="shared" si="14"/>
        <v>9.65</v>
      </c>
      <c r="O139" s="40">
        <f t="shared" si="15"/>
        <v>10</v>
      </c>
      <c r="P139" s="40">
        <v>1</v>
      </c>
      <c r="Q139" s="38">
        <f xml:space="preserve"> [1]M.T.R1!H139</f>
        <v>10</v>
      </c>
      <c r="R139" s="40">
        <v>1</v>
      </c>
      <c r="S139" s="38">
        <f>[1]psym1!H139</f>
        <v>4.75</v>
      </c>
      <c r="T139" s="40">
        <v>1</v>
      </c>
      <c r="U139" s="38">
        <f t="shared" si="16"/>
        <v>8.25</v>
      </c>
      <c r="V139" s="40">
        <f t="shared" si="17"/>
        <v>3</v>
      </c>
      <c r="W139" s="40">
        <v>1</v>
      </c>
      <c r="X139" s="38">
        <f>[1]M.OP1!H139</f>
        <v>5</v>
      </c>
      <c r="Y139" s="40">
        <v>1</v>
      </c>
      <c r="Z139" s="38">
        <f t="shared" si="24"/>
        <v>5</v>
      </c>
      <c r="AA139" s="40">
        <f t="shared" si="23"/>
        <v>0</v>
      </c>
      <c r="AB139" s="40">
        <v>1</v>
      </c>
      <c r="AC139" s="38">
        <f>[1]T.C.I.D1!H139</f>
        <v>13</v>
      </c>
      <c r="AD139" s="40">
        <v>1</v>
      </c>
      <c r="AE139" s="38">
        <f>[1]L.Etr1!H139</f>
        <v>7</v>
      </c>
      <c r="AF139" s="40">
        <v>1</v>
      </c>
      <c r="AG139" s="38">
        <f t="shared" si="18"/>
        <v>10</v>
      </c>
      <c r="AH139" s="40">
        <f t="shared" si="25"/>
        <v>2</v>
      </c>
      <c r="AI139" s="40">
        <v>1</v>
      </c>
      <c r="AJ139" s="38">
        <f t="shared" si="19"/>
        <v>9.140625</v>
      </c>
      <c r="AK139" s="40">
        <f t="shared" si="20"/>
        <v>15</v>
      </c>
      <c r="AL139" s="40">
        <f t="shared" si="21"/>
        <v>15</v>
      </c>
      <c r="AM139" s="41" t="str">
        <f t="shared" si="22"/>
        <v xml:space="preserve">Non Acquis </v>
      </c>
    </row>
    <row r="140" spans="1:39">
      <c r="A140" s="34">
        <v>128</v>
      </c>
      <c r="B140" s="35" t="s">
        <v>399</v>
      </c>
      <c r="C140" s="36" t="s">
        <v>400</v>
      </c>
      <c r="D140" s="36" t="s">
        <v>401</v>
      </c>
      <c r="E140" s="42" t="s">
        <v>388</v>
      </c>
      <c r="F140" s="38">
        <f>[1]Psy.Dev.1!H140</f>
        <v>11</v>
      </c>
      <c r="G140" s="40">
        <v>1</v>
      </c>
      <c r="H140" s="38">
        <f>[1]P.physio1!H140</f>
        <v>11.5</v>
      </c>
      <c r="I140" s="40">
        <v>1</v>
      </c>
      <c r="J140" s="40">
        <f>[1]P.Co1!H140</f>
        <v>13</v>
      </c>
      <c r="K140" s="40">
        <v>1</v>
      </c>
      <c r="L140" s="38">
        <f>[1]Th.P1!H140</f>
        <v>5</v>
      </c>
      <c r="M140" s="40">
        <v>1</v>
      </c>
      <c r="N140" s="40">
        <f t="shared" si="14"/>
        <v>10.5</v>
      </c>
      <c r="O140" s="40">
        <f t="shared" si="15"/>
        <v>20</v>
      </c>
      <c r="P140" s="40">
        <v>1</v>
      </c>
      <c r="Q140" s="38">
        <f xml:space="preserve"> [1]M.T.R1!H140</f>
        <v>12</v>
      </c>
      <c r="R140" s="40">
        <v>1</v>
      </c>
      <c r="S140" s="38">
        <f>[1]psym1!H140</f>
        <v>8.25</v>
      </c>
      <c r="T140" s="40">
        <v>1</v>
      </c>
      <c r="U140" s="38">
        <f t="shared" si="16"/>
        <v>10.75</v>
      </c>
      <c r="V140" s="40">
        <f t="shared" si="17"/>
        <v>6</v>
      </c>
      <c r="W140" s="40">
        <v>1</v>
      </c>
      <c r="X140" s="38">
        <f>[1]M.OP1!H140</f>
        <v>6.5</v>
      </c>
      <c r="Y140" s="40">
        <v>1</v>
      </c>
      <c r="Z140" s="38">
        <f t="shared" si="24"/>
        <v>6.5</v>
      </c>
      <c r="AA140" s="40">
        <f t="shared" si="23"/>
        <v>0</v>
      </c>
      <c r="AB140" s="40">
        <v>1</v>
      </c>
      <c r="AC140" s="38">
        <f>[1]T.C.I.D1!H140</f>
        <v>0</v>
      </c>
      <c r="AD140" s="40">
        <v>1</v>
      </c>
      <c r="AE140" s="38">
        <f>[1]L.Etr1!H140</f>
        <v>15.5</v>
      </c>
      <c r="AF140" s="40">
        <v>1</v>
      </c>
      <c r="AG140" s="38">
        <f t="shared" si="18"/>
        <v>7.75</v>
      </c>
      <c r="AH140" s="40">
        <f t="shared" si="25"/>
        <v>1</v>
      </c>
      <c r="AI140" s="40">
        <v>1</v>
      </c>
      <c r="AJ140" s="38">
        <f t="shared" si="19"/>
        <v>9.953125</v>
      </c>
      <c r="AK140" s="40">
        <f t="shared" si="20"/>
        <v>27</v>
      </c>
      <c r="AL140" s="40">
        <f t="shared" si="21"/>
        <v>27</v>
      </c>
      <c r="AM140" s="41" t="str">
        <f t="shared" si="22"/>
        <v xml:space="preserve">Non Acquis </v>
      </c>
    </row>
    <row r="141" spans="1:39">
      <c r="A141" s="34">
        <v>129</v>
      </c>
      <c r="B141" s="35" t="s">
        <v>402</v>
      </c>
      <c r="C141" s="36" t="s">
        <v>403</v>
      </c>
      <c r="D141" s="36" t="s">
        <v>404</v>
      </c>
      <c r="E141" s="42" t="s">
        <v>388</v>
      </c>
      <c r="F141" s="38">
        <f>[1]Psy.Dev.1!H141</f>
        <v>11.375</v>
      </c>
      <c r="G141" s="40">
        <v>1</v>
      </c>
      <c r="H141" s="38">
        <f>[1]P.physio1!H141</f>
        <v>12.5</v>
      </c>
      <c r="I141" s="40">
        <v>1</v>
      </c>
      <c r="J141" s="40">
        <f>[1]P.Co1!H141</f>
        <v>12.75</v>
      </c>
      <c r="K141" s="40">
        <v>1</v>
      </c>
      <c r="L141" s="38">
        <f>[1]Th.P1!H141</f>
        <v>7</v>
      </c>
      <c r="M141" s="40">
        <v>1</v>
      </c>
      <c r="N141" s="40">
        <f t="shared" si="14"/>
        <v>11.137499999999999</v>
      </c>
      <c r="O141" s="40">
        <f t="shared" si="15"/>
        <v>20</v>
      </c>
      <c r="P141" s="40">
        <v>1</v>
      </c>
      <c r="Q141" s="38">
        <f xml:space="preserve"> [1]M.T.R1!H141</f>
        <v>11</v>
      </c>
      <c r="R141" s="40">
        <v>1</v>
      </c>
      <c r="S141" s="38">
        <f>[1]psym1!H141</f>
        <v>15.25</v>
      </c>
      <c r="T141" s="40">
        <v>1</v>
      </c>
      <c r="U141" s="38">
        <f t="shared" si="16"/>
        <v>12.416666666666666</v>
      </c>
      <c r="V141" s="40">
        <f t="shared" si="17"/>
        <v>6</v>
      </c>
      <c r="W141" s="40">
        <v>1</v>
      </c>
      <c r="X141" s="38">
        <f>[1]M.OP1!H141</f>
        <v>16</v>
      </c>
      <c r="Y141" s="40">
        <v>1</v>
      </c>
      <c r="Z141" s="38">
        <f t="shared" si="24"/>
        <v>16</v>
      </c>
      <c r="AA141" s="40">
        <f t="shared" si="23"/>
        <v>2</v>
      </c>
      <c r="AB141" s="40">
        <v>1</v>
      </c>
      <c r="AC141" s="38">
        <f>[1]T.C.I.D1!H141</f>
        <v>14.5</v>
      </c>
      <c r="AD141" s="40">
        <v>1</v>
      </c>
      <c r="AE141" s="38">
        <f>[1]L.Etr1!H141</f>
        <v>14.5</v>
      </c>
      <c r="AF141" s="40">
        <v>1</v>
      </c>
      <c r="AG141" s="38">
        <f t="shared" si="18"/>
        <v>14.5</v>
      </c>
      <c r="AH141" s="40">
        <f t="shared" si="25"/>
        <v>2</v>
      </c>
      <c r="AI141" s="40">
        <v>1</v>
      </c>
      <c r="AJ141" s="38">
        <f t="shared" si="19"/>
        <v>12.1015625</v>
      </c>
      <c r="AK141" s="40">
        <f t="shared" si="20"/>
        <v>30</v>
      </c>
      <c r="AL141" s="40">
        <f t="shared" si="21"/>
        <v>30</v>
      </c>
      <c r="AM141" s="41" t="str">
        <f t="shared" si="22"/>
        <v>Acquis</v>
      </c>
    </row>
    <row r="142" spans="1:39">
      <c r="A142" s="34">
        <v>130</v>
      </c>
      <c r="B142" s="35" t="s">
        <v>405</v>
      </c>
      <c r="C142" s="36" t="s">
        <v>406</v>
      </c>
      <c r="D142" s="36" t="s">
        <v>98</v>
      </c>
      <c r="E142" s="42" t="s">
        <v>388</v>
      </c>
      <c r="F142" s="38">
        <f>[1]Psy.Dev.1!H142</f>
        <v>11.25</v>
      </c>
      <c r="G142" s="40">
        <v>1</v>
      </c>
      <c r="H142" s="38">
        <f>[1]P.physio1!H142</f>
        <v>11.5</v>
      </c>
      <c r="I142" s="40">
        <v>1</v>
      </c>
      <c r="J142" s="40">
        <f>[1]P.Co1!H142</f>
        <v>12.75</v>
      </c>
      <c r="K142" s="40">
        <v>1</v>
      </c>
      <c r="L142" s="38">
        <f>[1]Th.P1!H142</f>
        <v>11.75</v>
      </c>
      <c r="M142" s="40">
        <v>1</v>
      </c>
      <c r="N142" s="40">
        <f t="shared" ref="N142:N205" si="26">(F142*3+H142*2+J142*3+L142*2)/10</f>
        <v>11.85</v>
      </c>
      <c r="O142" s="40">
        <f t="shared" ref="O142:O205" si="27">(IF(N142&gt;9.99,20,IF(F142&gt;9.99,5,0)+IF(H142&gt;9.99,5,0)+IF(J142&gt;9.99,5,0)+IF(L142&gt;9.99,5,0)))</f>
        <v>20</v>
      </c>
      <c r="P142" s="40">
        <v>1</v>
      </c>
      <c r="Q142" s="38">
        <f xml:space="preserve"> [1]M.T.R1!H142</f>
        <v>12.5</v>
      </c>
      <c r="R142" s="40">
        <v>1</v>
      </c>
      <c r="S142" s="38">
        <f>[1]psym1!H142</f>
        <v>15.5</v>
      </c>
      <c r="T142" s="40">
        <v>1</v>
      </c>
      <c r="U142" s="38">
        <f t="shared" ref="U142:U205" si="28">(Q142*2+S142*1 )/3</f>
        <v>13.5</v>
      </c>
      <c r="V142" s="40">
        <f t="shared" ref="V142:V205" si="29">(IF(U142&gt;9.99,6,IF(Q142&gt;9.99,3,0)+IF(S142&gt;9.99,3,0)))</f>
        <v>6</v>
      </c>
      <c r="W142" s="40">
        <v>1</v>
      </c>
      <c r="X142" s="38">
        <f>[1]M.OP1!H142</f>
        <v>17.5</v>
      </c>
      <c r="Y142" s="40">
        <v>1</v>
      </c>
      <c r="Z142" s="38">
        <f t="shared" si="24"/>
        <v>17.5</v>
      </c>
      <c r="AA142" s="40">
        <f t="shared" si="23"/>
        <v>2</v>
      </c>
      <c r="AB142" s="40">
        <v>1</v>
      </c>
      <c r="AC142" s="38">
        <f>[1]T.C.I.D1!H142</f>
        <v>10</v>
      </c>
      <c r="AD142" s="40">
        <v>1</v>
      </c>
      <c r="AE142" s="38">
        <f>[1]L.Etr1!H142</f>
        <v>13.5</v>
      </c>
      <c r="AF142" s="40">
        <v>1</v>
      </c>
      <c r="AG142" s="38">
        <f t="shared" ref="AG142:AG205" si="30">(AC142*1+AE142*1)/2</f>
        <v>11.75</v>
      </c>
      <c r="AH142" s="40">
        <f t="shared" si="25"/>
        <v>2</v>
      </c>
      <c r="AI142" s="40">
        <v>1</v>
      </c>
      <c r="AJ142" s="38">
        <f t="shared" ref="AJ142:AJ205" si="31">(N142*10+U142*3+Z142*1+AG142*2)/16</f>
        <v>12.5</v>
      </c>
      <c r="AK142" s="40">
        <f t="shared" ref="AK142:AK205" si="32">(O142+V142+AA142+AH142)</f>
        <v>30</v>
      </c>
      <c r="AL142" s="40">
        <f t="shared" ref="AL142:AL205" si="33">IF(AJ142&gt;9.99,30,AK142)</f>
        <v>30</v>
      </c>
      <c r="AM142" s="41" t="str">
        <f t="shared" ref="AM142:AM205" si="34">IF(AJ142&gt;9.99,"Acquis","Non Acquis ")</f>
        <v>Acquis</v>
      </c>
    </row>
    <row r="143" spans="1:39">
      <c r="A143" s="34">
        <v>131</v>
      </c>
      <c r="B143" s="35" t="s">
        <v>407</v>
      </c>
      <c r="C143" s="36" t="s">
        <v>408</v>
      </c>
      <c r="D143" s="36" t="s">
        <v>91</v>
      </c>
      <c r="E143" s="42" t="s">
        <v>388</v>
      </c>
      <c r="F143" s="38">
        <f>[1]Psy.Dev.1!H143</f>
        <v>11</v>
      </c>
      <c r="G143" s="40">
        <v>1</v>
      </c>
      <c r="H143" s="38">
        <f>[1]P.physio1!H143</f>
        <v>10.5</v>
      </c>
      <c r="I143" s="40">
        <v>1</v>
      </c>
      <c r="J143" s="40">
        <f>[1]P.Co1!H143</f>
        <v>9.5</v>
      </c>
      <c r="K143" s="40">
        <v>1</v>
      </c>
      <c r="L143" s="38">
        <f>[1]Th.P1!H143</f>
        <v>8.25</v>
      </c>
      <c r="M143" s="40">
        <v>1</v>
      </c>
      <c r="N143" s="40">
        <f t="shared" si="26"/>
        <v>9.9</v>
      </c>
      <c r="O143" s="40">
        <f t="shared" si="27"/>
        <v>10</v>
      </c>
      <c r="P143" s="40">
        <v>1</v>
      </c>
      <c r="Q143" s="38">
        <f xml:space="preserve"> [1]M.T.R1!H143</f>
        <v>9.5</v>
      </c>
      <c r="R143" s="40">
        <v>1</v>
      </c>
      <c r="S143" s="38">
        <f>[1]psym1!H143</f>
        <v>4.5</v>
      </c>
      <c r="T143" s="40">
        <v>1</v>
      </c>
      <c r="U143" s="38">
        <f t="shared" si="28"/>
        <v>7.833333333333333</v>
      </c>
      <c r="V143" s="40">
        <f t="shared" si="29"/>
        <v>0</v>
      </c>
      <c r="W143" s="40">
        <v>1</v>
      </c>
      <c r="X143" s="38">
        <f>[1]M.OP1!H143</f>
        <v>3</v>
      </c>
      <c r="Y143" s="40">
        <v>1</v>
      </c>
      <c r="Z143" s="38">
        <f t="shared" si="24"/>
        <v>3</v>
      </c>
      <c r="AA143" s="40">
        <f t="shared" ref="AA143:AA206" si="35">IF(Z143&gt;9.99,2,0)</f>
        <v>0</v>
      </c>
      <c r="AB143" s="40">
        <v>1</v>
      </c>
      <c r="AC143" s="38">
        <f>[1]T.C.I.D1!H143</f>
        <v>0</v>
      </c>
      <c r="AD143" s="40">
        <v>1</v>
      </c>
      <c r="AE143" s="38">
        <f>[1]L.Etr1!H143</f>
        <v>13</v>
      </c>
      <c r="AF143" s="40">
        <v>1</v>
      </c>
      <c r="AG143" s="38">
        <f t="shared" si="30"/>
        <v>6.5</v>
      </c>
      <c r="AH143" s="40">
        <f t="shared" si="25"/>
        <v>1</v>
      </c>
      <c r="AI143" s="40">
        <v>1</v>
      </c>
      <c r="AJ143" s="38">
        <f t="shared" si="31"/>
        <v>8.65625</v>
      </c>
      <c r="AK143" s="40">
        <f t="shared" si="32"/>
        <v>11</v>
      </c>
      <c r="AL143" s="40">
        <f t="shared" si="33"/>
        <v>11</v>
      </c>
      <c r="AM143" s="41" t="str">
        <f t="shared" si="34"/>
        <v xml:space="preserve">Non Acquis </v>
      </c>
    </row>
    <row r="144" spans="1:39">
      <c r="A144" s="34">
        <v>132</v>
      </c>
      <c r="B144" s="35" t="s">
        <v>409</v>
      </c>
      <c r="C144" s="36" t="s">
        <v>408</v>
      </c>
      <c r="D144" s="36" t="s">
        <v>110</v>
      </c>
      <c r="E144" s="42" t="s">
        <v>388</v>
      </c>
      <c r="F144" s="38">
        <f>[1]Psy.Dev.1!H144</f>
        <v>12</v>
      </c>
      <c r="G144" s="40">
        <v>1</v>
      </c>
      <c r="H144" s="38">
        <f>[1]P.physio1!H144</f>
        <v>10.5</v>
      </c>
      <c r="I144" s="40">
        <v>1</v>
      </c>
      <c r="J144" s="40">
        <f>[1]P.Co1!H144</f>
        <v>10.5</v>
      </c>
      <c r="K144" s="40">
        <v>1</v>
      </c>
      <c r="L144" s="38">
        <f>[1]Th.P1!H144</f>
        <v>8.25</v>
      </c>
      <c r="M144" s="40">
        <v>1</v>
      </c>
      <c r="N144" s="40">
        <f t="shared" si="26"/>
        <v>10.5</v>
      </c>
      <c r="O144" s="40">
        <f t="shared" si="27"/>
        <v>20</v>
      </c>
      <c r="P144" s="40">
        <v>1</v>
      </c>
      <c r="Q144" s="38">
        <f xml:space="preserve"> [1]M.T.R1!H144</f>
        <v>12.25</v>
      </c>
      <c r="R144" s="40">
        <v>1</v>
      </c>
      <c r="S144" s="38">
        <f>[1]psym1!H144</f>
        <v>10.5</v>
      </c>
      <c r="T144" s="40">
        <v>1</v>
      </c>
      <c r="U144" s="38">
        <f t="shared" si="28"/>
        <v>11.666666666666666</v>
      </c>
      <c r="V144" s="40">
        <f t="shared" si="29"/>
        <v>6</v>
      </c>
      <c r="W144" s="40">
        <v>1</v>
      </c>
      <c r="X144" s="38">
        <f>[1]M.OP1!H144</f>
        <v>7</v>
      </c>
      <c r="Y144" s="40">
        <v>1</v>
      </c>
      <c r="Z144" s="38">
        <f t="shared" si="24"/>
        <v>7</v>
      </c>
      <c r="AA144" s="40">
        <f t="shared" si="35"/>
        <v>0</v>
      </c>
      <c r="AB144" s="40">
        <v>1</v>
      </c>
      <c r="AC144" s="38">
        <f>[1]T.C.I.D1!H144</f>
        <v>0</v>
      </c>
      <c r="AD144" s="40">
        <v>1</v>
      </c>
      <c r="AE144" s="38">
        <f>[1]L.Etr1!H144</f>
        <v>15.5</v>
      </c>
      <c r="AF144" s="40">
        <v>1</v>
      </c>
      <c r="AG144" s="38">
        <f t="shared" si="30"/>
        <v>7.75</v>
      </c>
      <c r="AH144" s="40">
        <f t="shared" si="25"/>
        <v>1</v>
      </c>
      <c r="AI144" s="40">
        <v>1</v>
      </c>
      <c r="AJ144" s="38">
        <f t="shared" si="31"/>
        <v>10.15625</v>
      </c>
      <c r="AK144" s="40">
        <f t="shared" si="32"/>
        <v>27</v>
      </c>
      <c r="AL144" s="40">
        <f t="shared" si="33"/>
        <v>30</v>
      </c>
      <c r="AM144" s="41" t="str">
        <f t="shared" si="34"/>
        <v>Acquis</v>
      </c>
    </row>
    <row r="145" spans="1:39">
      <c r="A145" s="34">
        <v>133</v>
      </c>
      <c r="B145" s="35" t="s">
        <v>410</v>
      </c>
      <c r="C145" s="36" t="s">
        <v>408</v>
      </c>
      <c r="D145" s="36" t="s">
        <v>411</v>
      </c>
      <c r="E145" s="42" t="s">
        <v>388</v>
      </c>
      <c r="F145" s="38">
        <f>[1]Psy.Dev.1!H145</f>
        <v>11</v>
      </c>
      <c r="G145" s="40">
        <v>1</v>
      </c>
      <c r="H145" s="38">
        <f>[1]P.physio1!H145</f>
        <v>13.5</v>
      </c>
      <c r="I145" s="40">
        <v>1</v>
      </c>
      <c r="J145" s="40">
        <f>[1]P.Co1!H145</f>
        <v>14.75</v>
      </c>
      <c r="K145" s="40">
        <v>1</v>
      </c>
      <c r="L145" s="38">
        <f>[1]Th.P1!H145</f>
        <v>11.75</v>
      </c>
      <c r="M145" s="40">
        <v>1</v>
      </c>
      <c r="N145" s="40">
        <f t="shared" si="26"/>
        <v>12.775</v>
      </c>
      <c r="O145" s="40">
        <f t="shared" si="27"/>
        <v>20</v>
      </c>
      <c r="P145" s="40">
        <v>1</v>
      </c>
      <c r="Q145" s="38">
        <f xml:space="preserve"> [1]M.T.R1!H145</f>
        <v>13</v>
      </c>
      <c r="R145" s="40">
        <v>1</v>
      </c>
      <c r="S145" s="38">
        <f>[1]psym1!H145</f>
        <v>15.75</v>
      </c>
      <c r="T145" s="40">
        <v>1</v>
      </c>
      <c r="U145" s="38">
        <f t="shared" si="28"/>
        <v>13.916666666666666</v>
      </c>
      <c r="V145" s="40">
        <f t="shared" si="29"/>
        <v>6</v>
      </c>
      <c r="W145" s="40">
        <v>1</v>
      </c>
      <c r="X145" s="38">
        <f>[1]M.OP1!H145</f>
        <v>17</v>
      </c>
      <c r="Y145" s="40">
        <v>1</v>
      </c>
      <c r="Z145" s="38">
        <f t="shared" ref="Z145:Z208" si="36">X145</f>
        <v>17</v>
      </c>
      <c r="AA145" s="40">
        <f t="shared" si="35"/>
        <v>2</v>
      </c>
      <c r="AB145" s="40">
        <v>1</v>
      </c>
      <c r="AC145" s="38">
        <f>[1]T.C.I.D1!H145</f>
        <v>13.75</v>
      </c>
      <c r="AD145" s="40">
        <v>1</v>
      </c>
      <c r="AE145" s="38">
        <f>[1]L.Etr1!H145</f>
        <v>15.5</v>
      </c>
      <c r="AF145" s="40">
        <v>1</v>
      </c>
      <c r="AG145" s="38">
        <f t="shared" si="30"/>
        <v>14.625</v>
      </c>
      <c r="AH145" s="40">
        <f t="shared" si="25"/>
        <v>2</v>
      </c>
      <c r="AI145" s="40">
        <v>1</v>
      </c>
      <c r="AJ145" s="38">
        <f t="shared" si="31"/>
        <v>13.484375</v>
      </c>
      <c r="AK145" s="40">
        <f t="shared" si="32"/>
        <v>30</v>
      </c>
      <c r="AL145" s="40">
        <f t="shared" si="33"/>
        <v>30</v>
      </c>
      <c r="AM145" s="41" t="str">
        <f t="shared" si="34"/>
        <v>Acquis</v>
      </c>
    </row>
    <row r="146" spans="1:39">
      <c r="A146" s="34">
        <v>134</v>
      </c>
      <c r="B146" s="35" t="s">
        <v>412</v>
      </c>
      <c r="C146" s="36" t="s">
        <v>408</v>
      </c>
      <c r="D146" s="36" t="s">
        <v>413</v>
      </c>
      <c r="E146" s="42" t="s">
        <v>388</v>
      </c>
      <c r="F146" s="38">
        <f>[1]Psy.Dev.1!H146</f>
        <v>6</v>
      </c>
      <c r="G146" s="40">
        <v>1</v>
      </c>
      <c r="H146" s="38">
        <f>[1]P.physio1!H146</f>
        <v>11</v>
      </c>
      <c r="I146" s="40">
        <v>1</v>
      </c>
      <c r="J146" s="40">
        <f>[1]P.Co1!H146</f>
        <v>14</v>
      </c>
      <c r="K146" s="40">
        <v>1</v>
      </c>
      <c r="L146" s="38">
        <f>[1]Th.P1!H146</f>
        <v>8.5</v>
      </c>
      <c r="M146" s="40">
        <v>1</v>
      </c>
      <c r="N146" s="40">
        <f t="shared" si="26"/>
        <v>9.9</v>
      </c>
      <c r="O146" s="40">
        <f t="shared" si="27"/>
        <v>10</v>
      </c>
      <c r="P146" s="40">
        <v>1</v>
      </c>
      <c r="Q146" s="38">
        <f xml:space="preserve"> [1]M.T.R1!H146</f>
        <v>13.75</v>
      </c>
      <c r="R146" s="40">
        <v>1</v>
      </c>
      <c r="S146" s="38">
        <f>[1]psym1!H146</f>
        <v>16.25</v>
      </c>
      <c r="T146" s="40">
        <v>1</v>
      </c>
      <c r="U146" s="38">
        <f t="shared" si="28"/>
        <v>14.583333333333334</v>
      </c>
      <c r="V146" s="40">
        <f t="shared" si="29"/>
        <v>6</v>
      </c>
      <c r="W146" s="40">
        <v>1</v>
      </c>
      <c r="X146" s="38">
        <f>[1]M.OP1!H146</f>
        <v>12</v>
      </c>
      <c r="Y146" s="40">
        <v>1</v>
      </c>
      <c r="Z146" s="38">
        <f t="shared" si="36"/>
        <v>12</v>
      </c>
      <c r="AA146" s="40">
        <f t="shared" si="35"/>
        <v>2</v>
      </c>
      <c r="AB146" s="40">
        <v>1</v>
      </c>
      <c r="AC146" s="38">
        <f>[1]T.C.I.D1!H146</f>
        <v>10.75</v>
      </c>
      <c r="AD146" s="40">
        <v>1</v>
      </c>
      <c r="AE146" s="38">
        <f>[1]L.Etr1!H146</f>
        <v>13</v>
      </c>
      <c r="AF146" s="40">
        <v>1</v>
      </c>
      <c r="AG146" s="38">
        <f t="shared" si="30"/>
        <v>11.875</v>
      </c>
      <c r="AH146" s="40">
        <f t="shared" si="25"/>
        <v>2</v>
      </c>
      <c r="AI146" s="40">
        <v>1</v>
      </c>
      <c r="AJ146" s="38">
        <f t="shared" si="31"/>
        <v>11.15625</v>
      </c>
      <c r="AK146" s="40">
        <f t="shared" si="32"/>
        <v>20</v>
      </c>
      <c r="AL146" s="40">
        <f t="shared" si="33"/>
        <v>30</v>
      </c>
      <c r="AM146" s="41" t="str">
        <f t="shared" si="34"/>
        <v>Acquis</v>
      </c>
    </row>
    <row r="147" spans="1:39">
      <c r="A147" s="34">
        <v>135</v>
      </c>
      <c r="B147" s="35" t="s">
        <v>414</v>
      </c>
      <c r="C147" s="36" t="s">
        <v>408</v>
      </c>
      <c r="D147" s="36" t="s">
        <v>365</v>
      </c>
      <c r="E147" s="42" t="s">
        <v>388</v>
      </c>
      <c r="F147" s="38">
        <f>[1]Psy.Dev.1!H147</f>
        <v>9.25</v>
      </c>
      <c r="G147" s="40">
        <v>1</v>
      </c>
      <c r="H147" s="38">
        <f>[1]P.physio1!H147</f>
        <v>11.5</v>
      </c>
      <c r="I147" s="40">
        <v>1</v>
      </c>
      <c r="J147" s="40">
        <f>[1]P.Co1!H147</f>
        <v>11.75</v>
      </c>
      <c r="K147" s="40">
        <v>1</v>
      </c>
      <c r="L147" s="38">
        <f>[1]Th.P1!H147</f>
        <v>11.25</v>
      </c>
      <c r="M147" s="40">
        <v>1</v>
      </c>
      <c r="N147" s="40">
        <f t="shared" si="26"/>
        <v>10.85</v>
      </c>
      <c r="O147" s="40">
        <f t="shared" si="27"/>
        <v>20</v>
      </c>
      <c r="P147" s="40">
        <v>1</v>
      </c>
      <c r="Q147" s="38">
        <f xml:space="preserve"> [1]M.T.R1!H147</f>
        <v>14.25</v>
      </c>
      <c r="R147" s="40">
        <v>1</v>
      </c>
      <c r="S147" s="38">
        <f>[1]psym1!H147</f>
        <v>14.5</v>
      </c>
      <c r="T147" s="40">
        <v>1</v>
      </c>
      <c r="U147" s="38">
        <f t="shared" si="28"/>
        <v>14.333333333333334</v>
      </c>
      <c r="V147" s="40">
        <f t="shared" si="29"/>
        <v>6</v>
      </c>
      <c r="W147" s="40">
        <v>1</v>
      </c>
      <c r="X147" s="38">
        <f>[1]M.OP1!H147</f>
        <v>12</v>
      </c>
      <c r="Y147" s="40">
        <v>1</v>
      </c>
      <c r="Z147" s="38">
        <f t="shared" si="36"/>
        <v>12</v>
      </c>
      <c r="AA147" s="40">
        <f t="shared" si="35"/>
        <v>2</v>
      </c>
      <c r="AB147" s="40">
        <v>1</v>
      </c>
      <c r="AC147" s="38">
        <f>[1]T.C.I.D1!H147</f>
        <v>11.5</v>
      </c>
      <c r="AD147" s="40">
        <v>1</v>
      </c>
      <c r="AE147" s="38">
        <f>[1]L.Etr1!H147</f>
        <v>10.5</v>
      </c>
      <c r="AF147" s="40">
        <v>1</v>
      </c>
      <c r="AG147" s="38">
        <f t="shared" si="30"/>
        <v>11</v>
      </c>
      <c r="AH147" s="40">
        <f t="shared" si="25"/>
        <v>2</v>
      </c>
      <c r="AI147" s="40">
        <v>1</v>
      </c>
      <c r="AJ147" s="38">
        <f t="shared" si="31"/>
        <v>11.59375</v>
      </c>
      <c r="AK147" s="40">
        <f t="shared" si="32"/>
        <v>30</v>
      </c>
      <c r="AL147" s="40">
        <f t="shared" si="33"/>
        <v>30</v>
      </c>
      <c r="AM147" s="41" t="str">
        <f t="shared" si="34"/>
        <v>Acquis</v>
      </c>
    </row>
    <row r="148" spans="1:39">
      <c r="A148" s="34">
        <v>136</v>
      </c>
      <c r="B148" s="35" t="s">
        <v>415</v>
      </c>
      <c r="C148" s="36" t="s">
        <v>416</v>
      </c>
      <c r="D148" s="36" t="s">
        <v>212</v>
      </c>
      <c r="E148" s="42" t="s">
        <v>388</v>
      </c>
      <c r="F148" s="38">
        <f>[1]Psy.Dev.1!H148</f>
        <v>10.375</v>
      </c>
      <c r="G148" s="40">
        <v>1</v>
      </c>
      <c r="H148" s="38">
        <f>[1]P.physio1!H148</f>
        <v>11</v>
      </c>
      <c r="I148" s="40">
        <v>1</v>
      </c>
      <c r="J148" s="40">
        <f>[1]P.Co1!H148</f>
        <v>10</v>
      </c>
      <c r="K148" s="40">
        <v>1</v>
      </c>
      <c r="L148" s="38">
        <f>[1]Th.P1!H148</f>
        <v>6.75</v>
      </c>
      <c r="M148" s="40">
        <v>1</v>
      </c>
      <c r="N148" s="40">
        <f t="shared" si="26"/>
        <v>9.6624999999999996</v>
      </c>
      <c r="O148" s="40">
        <f t="shared" si="27"/>
        <v>15</v>
      </c>
      <c r="P148" s="40">
        <v>1</v>
      </c>
      <c r="Q148" s="38">
        <f xml:space="preserve"> [1]M.T.R1!H148</f>
        <v>9.75</v>
      </c>
      <c r="R148" s="40">
        <v>1</v>
      </c>
      <c r="S148" s="38">
        <f>[1]psym1!H148</f>
        <v>10.5</v>
      </c>
      <c r="T148" s="40">
        <v>1</v>
      </c>
      <c r="U148" s="38">
        <f t="shared" si="28"/>
        <v>10</v>
      </c>
      <c r="V148" s="40">
        <f t="shared" si="29"/>
        <v>6</v>
      </c>
      <c r="W148" s="40">
        <v>1</v>
      </c>
      <c r="X148" s="38">
        <f>[1]M.OP1!H148</f>
        <v>11</v>
      </c>
      <c r="Y148" s="40">
        <v>1</v>
      </c>
      <c r="Z148" s="38">
        <f t="shared" si="36"/>
        <v>11</v>
      </c>
      <c r="AA148" s="40">
        <f t="shared" si="35"/>
        <v>2</v>
      </c>
      <c r="AB148" s="40">
        <v>1</v>
      </c>
      <c r="AC148" s="38">
        <f>[1]T.C.I.D1!H148</f>
        <v>6</v>
      </c>
      <c r="AD148" s="40">
        <v>1</v>
      </c>
      <c r="AE148" s="38">
        <f>[1]L.Etr1!H148</f>
        <v>10</v>
      </c>
      <c r="AF148" s="40">
        <v>1</v>
      </c>
      <c r="AG148" s="38">
        <f t="shared" si="30"/>
        <v>8</v>
      </c>
      <c r="AH148" s="40">
        <f t="shared" si="25"/>
        <v>1</v>
      </c>
      <c r="AI148" s="40">
        <v>1</v>
      </c>
      <c r="AJ148" s="38">
        <f t="shared" si="31"/>
        <v>9.6015625</v>
      </c>
      <c r="AK148" s="40">
        <f t="shared" si="32"/>
        <v>24</v>
      </c>
      <c r="AL148" s="40">
        <f t="shared" si="33"/>
        <v>24</v>
      </c>
      <c r="AM148" s="41" t="str">
        <f t="shared" si="34"/>
        <v xml:space="preserve">Non Acquis </v>
      </c>
    </row>
    <row r="149" spans="1:39">
      <c r="A149" s="34">
        <v>137</v>
      </c>
      <c r="B149" s="35" t="s">
        <v>417</v>
      </c>
      <c r="C149" s="36" t="s">
        <v>418</v>
      </c>
      <c r="D149" s="36" t="s">
        <v>419</v>
      </c>
      <c r="E149" s="42" t="s">
        <v>388</v>
      </c>
      <c r="F149" s="38">
        <f>[1]Psy.Dev.1!H149</f>
        <v>11</v>
      </c>
      <c r="G149" s="40">
        <v>1</v>
      </c>
      <c r="H149" s="38">
        <f>[1]P.physio1!H149</f>
        <v>13</v>
      </c>
      <c r="I149" s="40">
        <v>1</v>
      </c>
      <c r="J149" s="40">
        <f>[1]P.Co1!H149</f>
        <v>11.5</v>
      </c>
      <c r="K149" s="40">
        <v>1</v>
      </c>
      <c r="L149" s="38">
        <f>[1]Th.P1!H149</f>
        <v>8.25</v>
      </c>
      <c r="M149" s="40">
        <v>1</v>
      </c>
      <c r="N149" s="40">
        <f t="shared" si="26"/>
        <v>11</v>
      </c>
      <c r="O149" s="40">
        <f t="shared" si="27"/>
        <v>20</v>
      </c>
      <c r="P149" s="40">
        <v>1</v>
      </c>
      <c r="Q149" s="38">
        <f xml:space="preserve"> [1]M.T.R1!H149</f>
        <v>13.75</v>
      </c>
      <c r="R149" s="40">
        <v>1</v>
      </c>
      <c r="S149" s="38">
        <f>[1]psym1!H149</f>
        <v>11.75</v>
      </c>
      <c r="T149" s="40">
        <v>1</v>
      </c>
      <c r="U149" s="38">
        <f t="shared" si="28"/>
        <v>13.083333333333334</v>
      </c>
      <c r="V149" s="40">
        <f t="shared" si="29"/>
        <v>6</v>
      </c>
      <c r="W149" s="40">
        <v>1</v>
      </c>
      <c r="X149" s="38">
        <f>[1]M.OP1!H149</f>
        <v>8</v>
      </c>
      <c r="Y149" s="40">
        <v>1</v>
      </c>
      <c r="Z149" s="38">
        <f t="shared" si="36"/>
        <v>8</v>
      </c>
      <c r="AA149" s="40">
        <f t="shared" si="35"/>
        <v>0</v>
      </c>
      <c r="AB149" s="40">
        <v>1</v>
      </c>
      <c r="AC149" s="38">
        <f>[1]T.C.I.D1!H149</f>
        <v>5.5</v>
      </c>
      <c r="AD149" s="40">
        <v>1</v>
      </c>
      <c r="AE149" s="38">
        <f>[1]L.Etr1!H149</f>
        <v>14</v>
      </c>
      <c r="AF149" s="40">
        <v>1</v>
      </c>
      <c r="AG149" s="38">
        <f t="shared" si="30"/>
        <v>9.75</v>
      </c>
      <c r="AH149" s="40">
        <f t="shared" si="25"/>
        <v>1</v>
      </c>
      <c r="AI149" s="40">
        <v>1</v>
      </c>
      <c r="AJ149" s="38">
        <f t="shared" si="31"/>
        <v>11.046875</v>
      </c>
      <c r="AK149" s="40">
        <f t="shared" si="32"/>
        <v>27</v>
      </c>
      <c r="AL149" s="40">
        <f t="shared" si="33"/>
        <v>30</v>
      </c>
      <c r="AM149" s="41" t="str">
        <f t="shared" si="34"/>
        <v>Acquis</v>
      </c>
    </row>
    <row r="150" spans="1:39">
      <c r="A150" s="34">
        <v>138</v>
      </c>
      <c r="B150" s="35" t="s">
        <v>420</v>
      </c>
      <c r="C150" s="36" t="s">
        <v>421</v>
      </c>
      <c r="D150" s="36" t="s">
        <v>422</v>
      </c>
      <c r="E150" s="42" t="s">
        <v>388</v>
      </c>
      <c r="F150" s="38">
        <f>[1]Psy.Dev.1!H150</f>
        <v>10.375</v>
      </c>
      <c r="G150" s="40">
        <v>1</v>
      </c>
      <c r="H150" s="38">
        <f>[1]P.physio1!H150</f>
        <v>10</v>
      </c>
      <c r="I150" s="40">
        <v>1</v>
      </c>
      <c r="J150" s="40">
        <f>[1]P.Co1!H150</f>
        <v>12</v>
      </c>
      <c r="K150" s="40">
        <v>1</v>
      </c>
      <c r="L150" s="38">
        <f>[1]Th.P1!H150</f>
        <v>7</v>
      </c>
      <c r="M150" s="40">
        <v>1</v>
      </c>
      <c r="N150" s="40">
        <f t="shared" si="26"/>
        <v>10.112500000000001</v>
      </c>
      <c r="O150" s="40">
        <f t="shared" si="27"/>
        <v>20</v>
      </c>
      <c r="P150" s="40">
        <v>1</v>
      </c>
      <c r="Q150" s="38">
        <f xml:space="preserve"> [1]M.T.R1!H150</f>
        <v>11</v>
      </c>
      <c r="R150" s="40">
        <v>1</v>
      </c>
      <c r="S150" s="38">
        <f>[1]psym1!H150</f>
        <v>7.25</v>
      </c>
      <c r="T150" s="40">
        <v>1</v>
      </c>
      <c r="U150" s="38">
        <f t="shared" si="28"/>
        <v>9.75</v>
      </c>
      <c r="V150" s="40">
        <f t="shared" si="29"/>
        <v>3</v>
      </c>
      <c r="W150" s="40">
        <v>1</v>
      </c>
      <c r="X150" s="38">
        <f>[1]M.OP1!H150</f>
        <v>8</v>
      </c>
      <c r="Y150" s="40">
        <v>1</v>
      </c>
      <c r="Z150" s="38">
        <f t="shared" si="36"/>
        <v>8</v>
      </c>
      <c r="AA150" s="40">
        <f t="shared" si="35"/>
        <v>0</v>
      </c>
      <c r="AB150" s="40">
        <v>1</v>
      </c>
      <c r="AC150" s="38">
        <f>[1]T.C.I.D1!H150</f>
        <v>8.5</v>
      </c>
      <c r="AD150" s="40">
        <v>1</v>
      </c>
      <c r="AE150" s="38">
        <f>[1]L.Etr1!H150</f>
        <v>13</v>
      </c>
      <c r="AF150" s="40">
        <v>1</v>
      </c>
      <c r="AG150" s="38">
        <f t="shared" si="30"/>
        <v>10.75</v>
      </c>
      <c r="AH150" s="40">
        <f t="shared" si="25"/>
        <v>2</v>
      </c>
      <c r="AI150" s="40">
        <v>1</v>
      </c>
      <c r="AJ150" s="38">
        <f t="shared" si="31"/>
        <v>9.9921875</v>
      </c>
      <c r="AK150" s="40">
        <f t="shared" si="32"/>
        <v>25</v>
      </c>
      <c r="AL150" s="40">
        <f t="shared" si="33"/>
        <v>30</v>
      </c>
      <c r="AM150" s="41" t="str">
        <f t="shared" si="34"/>
        <v>Acquis</v>
      </c>
    </row>
    <row r="151" spans="1:39">
      <c r="A151" s="34">
        <v>139</v>
      </c>
      <c r="B151" s="35" t="s">
        <v>423</v>
      </c>
      <c r="C151" s="36" t="s">
        <v>424</v>
      </c>
      <c r="D151" s="36" t="s">
        <v>425</v>
      </c>
      <c r="E151" s="42" t="s">
        <v>388</v>
      </c>
      <c r="F151" s="38">
        <f>[1]Psy.Dev.1!H151</f>
        <v>11</v>
      </c>
      <c r="G151" s="40">
        <v>1</v>
      </c>
      <c r="H151" s="38">
        <f>[1]P.physio1!H151</f>
        <v>11</v>
      </c>
      <c r="I151" s="40">
        <v>1</v>
      </c>
      <c r="J151" s="40">
        <f>[1]P.Co1!H151</f>
        <v>12</v>
      </c>
      <c r="K151" s="40">
        <v>1</v>
      </c>
      <c r="L151" s="38">
        <f>[1]Th.P1!H151</f>
        <v>10</v>
      </c>
      <c r="M151" s="40">
        <v>1</v>
      </c>
      <c r="N151" s="40">
        <f t="shared" si="26"/>
        <v>11.1</v>
      </c>
      <c r="O151" s="40">
        <f t="shared" si="27"/>
        <v>20</v>
      </c>
      <c r="P151" s="40">
        <v>1</v>
      </c>
      <c r="Q151" s="38">
        <f xml:space="preserve"> [1]M.T.R1!H151</f>
        <v>12.25</v>
      </c>
      <c r="R151" s="40">
        <v>1</v>
      </c>
      <c r="S151" s="38">
        <f>[1]psym1!H151</f>
        <v>12.25</v>
      </c>
      <c r="T151" s="40">
        <v>1</v>
      </c>
      <c r="U151" s="38">
        <f t="shared" si="28"/>
        <v>12.25</v>
      </c>
      <c r="V151" s="40">
        <f t="shared" si="29"/>
        <v>6</v>
      </c>
      <c r="W151" s="40">
        <v>1</v>
      </c>
      <c r="X151" s="38">
        <f>[1]M.OP1!H151</f>
        <v>14</v>
      </c>
      <c r="Y151" s="40">
        <v>1</v>
      </c>
      <c r="Z151" s="38">
        <f t="shared" si="36"/>
        <v>14</v>
      </c>
      <c r="AA151" s="40">
        <f t="shared" si="35"/>
        <v>2</v>
      </c>
      <c r="AB151" s="40">
        <v>1</v>
      </c>
      <c r="AC151" s="38">
        <f>[1]T.C.I.D1!H151</f>
        <v>6.75</v>
      </c>
      <c r="AD151" s="40">
        <v>1</v>
      </c>
      <c r="AE151" s="38">
        <f>[1]L.Etr1!H151</f>
        <v>10.5</v>
      </c>
      <c r="AF151" s="40">
        <v>1</v>
      </c>
      <c r="AG151" s="38">
        <f t="shared" si="30"/>
        <v>8.625</v>
      </c>
      <c r="AH151" s="40">
        <f t="shared" ref="AH151:AH214" si="37">(IF(AG151&gt;9.99,2,IF(AC151&gt;9.99,1,0)+IF(AE151&gt;9.99,1,0)))</f>
        <v>1</v>
      </c>
      <c r="AI151" s="40">
        <v>1</v>
      </c>
      <c r="AJ151" s="38">
        <f t="shared" si="31"/>
        <v>11.1875</v>
      </c>
      <c r="AK151" s="40">
        <f t="shared" si="32"/>
        <v>29</v>
      </c>
      <c r="AL151" s="40">
        <f t="shared" si="33"/>
        <v>30</v>
      </c>
      <c r="AM151" s="41" t="str">
        <f t="shared" si="34"/>
        <v>Acquis</v>
      </c>
    </row>
    <row r="152" spans="1:39">
      <c r="A152" s="34">
        <v>140</v>
      </c>
      <c r="B152" s="35" t="s">
        <v>426</v>
      </c>
      <c r="C152" s="36" t="s">
        <v>427</v>
      </c>
      <c r="D152" s="36" t="s">
        <v>62</v>
      </c>
      <c r="E152" s="42" t="s">
        <v>388</v>
      </c>
      <c r="F152" s="38">
        <f>[1]Psy.Dev.1!H152</f>
        <v>10.125</v>
      </c>
      <c r="G152" s="40">
        <v>1</v>
      </c>
      <c r="H152" s="38">
        <f>[1]P.physio1!H152</f>
        <v>10</v>
      </c>
      <c r="I152" s="40">
        <v>1</v>
      </c>
      <c r="J152" s="40">
        <f>[1]P.Co1!H152</f>
        <v>12</v>
      </c>
      <c r="K152" s="40">
        <v>1</v>
      </c>
      <c r="L152" s="38">
        <f>[1]Th.P1!H152</f>
        <v>6.5</v>
      </c>
      <c r="M152" s="40">
        <v>1</v>
      </c>
      <c r="N152" s="40">
        <f t="shared" si="26"/>
        <v>9.9375</v>
      </c>
      <c r="O152" s="40">
        <f t="shared" si="27"/>
        <v>15</v>
      </c>
      <c r="P152" s="40">
        <v>1</v>
      </c>
      <c r="Q152" s="38">
        <f xml:space="preserve"> [1]M.T.R1!H152</f>
        <v>9.25</v>
      </c>
      <c r="R152" s="40">
        <v>1</v>
      </c>
      <c r="S152" s="38">
        <f>[1]psym1!H152</f>
        <v>7.75</v>
      </c>
      <c r="T152" s="40">
        <v>1</v>
      </c>
      <c r="U152" s="38">
        <f t="shared" si="28"/>
        <v>8.75</v>
      </c>
      <c r="V152" s="40">
        <f t="shared" si="29"/>
        <v>0</v>
      </c>
      <c r="W152" s="40">
        <v>1</v>
      </c>
      <c r="X152" s="38">
        <f>[1]M.OP1!H152</f>
        <v>9</v>
      </c>
      <c r="Y152" s="40">
        <v>1</v>
      </c>
      <c r="Z152" s="38">
        <f t="shared" si="36"/>
        <v>9</v>
      </c>
      <c r="AA152" s="40">
        <f t="shared" si="35"/>
        <v>0</v>
      </c>
      <c r="AB152" s="40">
        <v>1</v>
      </c>
      <c r="AC152" s="38">
        <f>[1]T.C.I.D1!H152</f>
        <v>4.25</v>
      </c>
      <c r="AD152" s="40">
        <v>1</v>
      </c>
      <c r="AE152" s="38">
        <f>[1]L.Etr1!H152</f>
        <v>11</v>
      </c>
      <c r="AF152" s="40">
        <v>1</v>
      </c>
      <c r="AG152" s="38">
        <f t="shared" si="30"/>
        <v>7.625</v>
      </c>
      <c r="AH152" s="40">
        <f t="shared" si="37"/>
        <v>1</v>
      </c>
      <c r="AI152" s="40">
        <v>1</v>
      </c>
      <c r="AJ152" s="38">
        <f t="shared" si="31"/>
        <v>9.3671875</v>
      </c>
      <c r="AK152" s="40">
        <f t="shared" si="32"/>
        <v>16</v>
      </c>
      <c r="AL152" s="40">
        <f t="shared" si="33"/>
        <v>16</v>
      </c>
      <c r="AM152" s="41" t="str">
        <f t="shared" si="34"/>
        <v xml:space="preserve">Non Acquis </v>
      </c>
    </row>
    <row r="153" spans="1:39">
      <c r="A153" s="34">
        <v>141</v>
      </c>
      <c r="B153" s="35" t="s">
        <v>428</v>
      </c>
      <c r="C153" s="36" t="s">
        <v>429</v>
      </c>
      <c r="D153" s="36" t="s">
        <v>190</v>
      </c>
      <c r="E153" s="42" t="s">
        <v>388</v>
      </c>
      <c r="F153" s="38">
        <f>[1]Psy.Dev.1!H153</f>
        <v>10</v>
      </c>
      <c r="G153" s="40">
        <v>1</v>
      </c>
      <c r="H153" s="38">
        <f>[1]P.physio1!H153</f>
        <v>11</v>
      </c>
      <c r="I153" s="40">
        <v>1</v>
      </c>
      <c r="J153" s="40">
        <f>[1]P.Co1!H153</f>
        <v>13.25</v>
      </c>
      <c r="K153" s="40">
        <v>1</v>
      </c>
      <c r="L153" s="38">
        <f>[1]Th.P1!H153</f>
        <v>8.5</v>
      </c>
      <c r="M153" s="40">
        <v>1</v>
      </c>
      <c r="N153" s="40">
        <f t="shared" si="26"/>
        <v>10.875</v>
      </c>
      <c r="O153" s="40">
        <f t="shared" si="27"/>
        <v>20</v>
      </c>
      <c r="P153" s="40">
        <v>1</v>
      </c>
      <c r="Q153" s="38">
        <f xml:space="preserve"> [1]M.T.R1!H153</f>
        <v>11.25</v>
      </c>
      <c r="R153" s="40">
        <v>1</v>
      </c>
      <c r="S153" s="38">
        <f>[1]psym1!H153</f>
        <v>9</v>
      </c>
      <c r="T153" s="40">
        <v>1</v>
      </c>
      <c r="U153" s="38">
        <f t="shared" si="28"/>
        <v>10.5</v>
      </c>
      <c r="V153" s="40">
        <f t="shared" si="29"/>
        <v>6</v>
      </c>
      <c r="W153" s="40">
        <v>1</v>
      </c>
      <c r="X153" s="38">
        <f>[1]M.OP1!H153</f>
        <v>14.5</v>
      </c>
      <c r="Y153" s="40">
        <v>1</v>
      </c>
      <c r="Z153" s="38">
        <f t="shared" si="36"/>
        <v>14.5</v>
      </c>
      <c r="AA153" s="40">
        <f t="shared" si="35"/>
        <v>2</v>
      </c>
      <c r="AB153" s="40">
        <v>1</v>
      </c>
      <c r="AC153" s="38">
        <f>[1]T.C.I.D1!H153</f>
        <v>0</v>
      </c>
      <c r="AD153" s="40">
        <v>1</v>
      </c>
      <c r="AE153" s="38">
        <f>[1]L.Etr1!H153</f>
        <v>13</v>
      </c>
      <c r="AF153" s="40">
        <v>1</v>
      </c>
      <c r="AG153" s="38">
        <f t="shared" si="30"/>
        <v>6.5</v>
      </c>
      <c r="AH153" s="40">
        <f t="shared" si="37"/>
        <v>1</v>
      </c>
      <c r="AI153" s="40">
        <v>1</v>
      </c>
      <c r="AJ153" s="38">
        <f t="shared" si="31"/>
        <v>10.484375</v>
      </c>
      <c r="AK153" s="40">
        <f t="shared" si="32"/>
        <v>29</v>
      </c>
      <c r="AL153" s="40">
        <f t="shared" si="33"/>
        <v>30</v>
      </c>
      <c r="AM153" s="41" t="str">
        <f t="shared" si="34"/>
        <v>Acquis</v>
      </c>
    </row>
    <row r="154" spans="1:39">
      <c r="A154" s="34">
        <v>142</v>
      </c>
      <c r="B154" s="35" t="s">
        <v>430</v>
      </c>
      <c r="C154" s="36" t="s">
        <v>431</v>
      </c>
      <c r="D154" s="36" t="s">
        <v>218</v>
      </c>
      <c r="E154" s="42" t="s">
        <v>388</v>
      </c>
      <c r="F154" s="38">
        <f>[1]Psy.Dev.1!H154</f>
        <v>10</v>
      </c>
      <c r="G154" s="40">
        <v>1</v>
      </c>
      <c r="H154" s="38">
        <f>[1]P.physio1!H154</f>
        <v>5.5</v>
      </c>
      <c r="I154" s="40">
        <v>1</v>
      </c>
      <c r="J154" s="40">
        <f>[1]P.Co1!H154</f>
        <v>10.5</v>
      </c>
      <c r="K154" s="40">
        <v>1</v>
      </c>
      <c r="L154" s="38">
        <f>[1]Th.P1!H154</f>
        <v>10.25</v>
      </c>
      <c r="M154" s="40">
        <v>1</v>
      </c>
      <c r="N154" s="40">
        <f t="shared" si="26"/>
        <v>9.3000000000000007</v>
      </c>
      <c r="O154" s="40">
        <f t="shared" si="27"/>
        <v>15</v>
      </c>
      <c r="P154" s="40">
        <v>1</v>
      </c>
      <c r="Q154" s="38">
        <f xml:space="preserve"> [1]M.T.R1!H154</f>
        <v>10.75</v>
      </c>
      <c r="R154" s="40">
        <v>1</v>
      </c>
      <c r="S154" s="38">
        <f>[1]psym1!H154</f>
        <v>12</v>
      </c>
      <c r="T154" s="40">
        <v>1</v>
      </c>
      <c r="U154" s="38">
        <f t="shared" si="28"/>
        <v>11.166666666666666</v>
      </c>
      <c r="V154" s="40">
        <f t="shared" si="29"/>
        <v>6</v>
      </c>
      <c r="W154" s="40">
        <v>1</v>
      </c>
      <c r="X154" s="38">
        <f>[1]M.OP1!H154</f>
        <v>13.5</v>
      </c>
      <c r="Y154" s="40">
        <v>1</v>
      </c>
      <c r="Z154" s="38">
        <f t="shared" si="36"/>
        <v>13.5</v>
      </c>
      <c r="AA154" s="40">
        <f t="shared" si="35"/>
        <v>2</v>
      </c>
      <c r="AB154" s="40">
        <v>1</v>
      </c>
      <c r="AC154" s="38">
        <f>[1]T.C.I.D1!H154</f>
        <v>2.25</v>
      </c>
      <c r="AD154" s="40">
        <v>1</v>
      </c>
      <c r="AE154" s="38">
        <f>[1]L.Etr1!H154</f>
        <v>10.5</v>
      </c>
      <c r="AF154" s="40">
        <v>1</v>
      </c>
      <c r="AG154" s="38">
        <f t="shared" si="30"/>
        <v>6.375</v>
      </c>
      <c r="AH154" s="40">
        <f t="shared" si="37"/>
        <v>1</v>
      </c>
      <c r="AI154" s="40">
        <v>1</v>
      </c>
      <c r="AJ154" s="38">
        <f t="shared" si="31"/>
        <v>9.546875</v>
      </c>
      <c r="AK154" s="40">
        <f t="shared" si="32"/>
        <v>24</v>
      </c>
      <c r="AL154" s="40">
        <f t="shared" si="33"/>
        <v>24</v>
      </c>
      <c r="AM154" s="41" t="str">
        <f t="shared" si="34"/>
        <v xml:space="preserve">Non Acquis </v>
      </c>
    </row>
    <row r="155" spans="1:39">
      <c r="A155" s="34">
        <v>143</v>
      </c>
      <c r="B155" s="35" t="s">
        <v>432</v>
      </c>
      <c r="C155" s="36" t="s">
        <v>433</v>
      </c>
      <c r="D155" s="36" t="s">
        <v>140</v>
      </c>
      <c r="E155" s="42" t="s">
        <v>388</v>
      </c>
      <c r="F155" s="38">
        <f>[1]Psy.Dev.1!H155</f>
        <v>10</v>
      </c>
      <c r="G155" s="40">
        <v>1</v>
      </c>
      <c r="H155" s="38">
        <f>[1]P.physio1!H155</f>
        <v>10.5</v>
      </c>
      <c r="I155" s="40">
        <v>1</v>
      </c>
      <c r="J155" s="40">
        <f>[1]P.Co1!H155</f>
        <v>11.5</v>
      </c>
      <c r="K155" s="40">
        <v>1</v>
      </c>
      <c r="L155" s="38">
        <f>[1]Th.P1!H155</f>
        <v>11.75</v>
      </c>
      <c r="M155" s="40">
        <v>1</v>
      </c>
      <c r="N155" s="40">
        <f t="shared" si="26"/>
        <v>10.9</v>
      </c>
      <c r="O155" s="40">
        <f t="shared" si="27"/>
        <v>20</v>
      </c>
      <c r="P155" s="40">
        <v>1</v>
      </c>
      <c r="Q155" s="38">
        <f xml:space="preserve"> [1]M.T.R1!H155</f>
        <v>12.25</v>
      </c>
      <c r="R155" s="40">
        <v>1</v>
      </c>
      <c r="S155" s="38">
        <f>[1]psym1!H155</f>
        <v>10</v>
      </c>
      <c r="T155" s="40">
        <v>1</v>
      </c>
      <c r="U155" s="38">
        <f t="shared" si="28"/>
        <v>11.5</v>
      </c>
      <c r="V155" s="40">
        <f t="shared" si="29"/>
        <v>6</v>
      </c>
      <c r="W155" s="40">
        <v>1</v>
      </c>
      <c r="X155" s="38">
        <f>[1]M.OP1!H155</f>
        <v>12.5</v>
      </c>
      <c r="Y155" s="40">
        <v>1</v>
      </c>
      <c r="Z155" s="38">
        <f t="shared" si="36"/>
        <v>12.5</v>
      </c>
      <c r="AA155" s="40">
        <f t="shared" si="35"/>
        <v>2</v>
      </c>
      <c r="AB155" s="40">
        <v>1</v>
      </c>
      <c r="AC155" s="38">
        <f>[1]T.C.I.D1!H155</f>
        <v>5.5</v>
      </c>
      <c r="AD155" s="40">
        <v>1</v>
      </c>
      <c r="AE155" s="38">
        <f>[1]L.Etr1!H155</f>
        <v>10</v>
      </c>
      <c r="AF155" s="40">
        <v>1</v>
      </c>
      <c r="AG155" s="38">
        <f t="shared" si="30"/>
        <v>7.75</v>
      </c>
      <c r="AH155" s="40">
        <f t="shared" si="37"/>
        <v>1</v>
      </c>
      <c r="AI155" s="40">
        <v>1</v>
      </c>
      <c r="AJ155" s="38">
        <f t="shared" si="31"/>
        <v>10.71875</v>
      </c>
      <c r="AK155" s="40">
        <f t="shared" si="32"/>
        <v>29</v>
      </c>
      <c r="AL155" s="40">
        <f t="shared" si="33"/>
        <v>30</v>
      </c>
      <c r="AM155" s="41" t="str">
        <f t="shared" si="34"/>
        <v>Acquis</v>
      </c>
    </row>
    <row r="156" spans="1:39">
      <c r="A156" s="34">
        <v>144</v>
      </c>
      <c r="B156" s="35" t="s">
        <v>434</v>
      </c>
      <c r="C156" s="36" t="s">
        <v>435</v>
      </c>
      <c r="D156" s="36" t="s">
        <v>436</v>
      </c>
      <c r="E156" s="42" t="s">
        <v>388</v>
      </c>
      <c r="F156" s="38">
        <f>[1]Psy.Dev.1!H156</f>
        <v>10.75</v>
      </c>
      <c r="G156" s="40">
        <v>1</v>
      </c>
      <c r="H156" s="38">
        <f>[1]P.physio1!H156</f>
        <v>11</v>
      </c>
      <c r="I156" s="40">
        <v>1</v>
      </c>
      <c r="J156" s="40">
        <f>[1]P.Co1!H156</f>
        <v>9</v>
      </c>
      <c r="K156" s="40">
        <v>1</v>
      </c>
      <c r="L156" s="38">
        <f>[1]Th.P1!H156</f>
        <v>7.75</v>
      </c>
      <c r="M156" s="40">
        <v>1</v>
      </c>
      <c r="N156" s="40">
        <f t="shared" si="26"/>
        <v>9.6750000000000007</v>
      </c>
      <c r="O156" s="40">
        <f t="shared" si="27"/>
        <v>10</v>
      </c>
      <c r="P156" s="40">
        <v>1</v>
      </c>
      <c r="Q156" s="38">
        <f xml:space="preserve"> [1]M.T.R1!H156</f>
        <v>11.25</v>
      </c>
      <c r="R156" s="40">
        <v>1</v>
      </c>
      <c r="S156" s="38">
        <f>[1]psym1!H156</f>
        <v>7</v>
      </c>
      <c r="T156" s="40">
        <v>1</v>
      </c>
      <c r="U156" s="38">
        <f t="shared" si="28"/>
        <v>9.8333333333333339</v>
      </c>
      <c r="V156" s="40">
        <f t="shared" si="29"/>
        <v>3</v>
      </c>
      <c r="W156" s="40">
        <v>1</v>
      </c>
      <c r="X156" s="38">
        <f>[1]M.OP1!H156</f>
        <v>7.5</v>
      </c>
      <c r="Y156" s="40">
        <v>1</v>
      </c>
      <c r="Z156" s="38">
        <f t="shared" si="36"/>
        <v>7.5</v>
      </c>
      <c r="AA156" s="40">
        <f t="shared" si="35"/>
        <v>0</v>
      </c>
      <c r="AB156" s="40">
        <v>1</v>
      </c>
      <c r="AC156" s="38">
        <f>[1]T.C.I.D1!H156</f>
        <v>6.25</v>
      </c>
      <c r="AD156" s="40">
        <v>1</v>
      </c>
      <c r="AE156" s="38">
        <f>[1]L.Etr1!H156</f>
        <v>11.5</v>
      </c>
      <c r="AF156" s="40">
        <v>1</v>
      </c>
      <c r="AG156" s="38">
        <f t="shared" si="30"/>
        <v>8.875</v>
      </c>
      <c r="AH156" s="40">
        <f t="shared" si="37"/>
        <v>1</v>
      </c>
      <c r="AI156" s="40">
        <v>1</v>
      </c>
      <c r="AJ156" s="38">
        <f t="shared" si="31"/>
        <v>9.46875</v>
      </c>
      <c r="AK156" s="40">
        <f t="shared" si="32"/>
        <v>14</v>
      </c>
      <c r="AL156" s="40">
        <f t="shared" si="33"/>
        <v>14</v>
      </c>
      <c r="AM156" s="41" t="str">
        <f t="shared" si="34"/>
        <v xml:space="preserve">Non Acquis </v>
      </c>
    </row>
    <row r="157" spans="1:39">
      <c r="A157" s="34">
        <v>145</v>
      </c>
      <c r="B157" s="35" t="s">
        <v>437</v>
      </c>
      <c r="C157" s="36" t="s">
        <v>438</v>
      </c>
      <c r="D157" s="36" t="s">
        <v>439</v>
      </c>
      <c r="E157" s="42" t="s">
        <v>388</v>
      </c>
      <c r="F157" s="38">
        <f>[1]Psy.Dev.1!H157</f>
        <v>10.25</v>
      </c>
      <c r="G157" s="40">
        <v>1</v>
      </c>
      <c r="H157" s="38">
        <f>[1]P.physio1!H157</f>
        <v>10</v>
      </c>
      <c r="I157" s="40">
        <v>1</v>
      </c>
      <c r="J157" s="40">
        <f>[1]P.Co1!H157</f>
        <v>9.25</v>
      </c>
      <c r="K157" s="40">
        <v>1</v>
      </c>
      <c r="L157" s="38">
        <f>[1]Th.P1!H157</f>
        <v>6</v>
      </c>
      <c r="M157" s="40">
        <v>1</v>
      </c>
      <c r="N157" s="40">
        <f t="shared" si="26"/>
        <v>9.0500000000000007</v>
      </c>
      <c r="O157" s="40">
        <f t="shared" si="27"/>
        <v>10</v>
      </c>
      <c r="P157" s="40">
        <v>1</v>
      </c>
      <c r="Q157" s="38">
        <f xml:space="preserve"> [1]M.T.R1!H157</f>
        <v>9.75</v>
      </c>
      <c r="R157" s="40">
        <v>1</v>
      </c>
      <c r="S157" s="38">
        <f>[1]psym1!H157</f>
        <v>5.25</v>
      </c>
      <c r="T157" s="40">
        <v>1</v>
      </c>
      <c r="U157" s="38">
        <f t="shared" si="28"/>
        <v>8.25</v>
      </c>
      <c r="V157" s="40">
        <f t="shared" si="29"/>
        <v>0</v>
      </c>
      <c r="W157" s="40">
        <v>1</v>
      </c>
      <c r="X157" s="38">
        <f>[1]M.OP1!H157</f>
        <v>5</v>
      </c>
      <c r="Y157" s="40">
        <v>1</v>
      </c>
      <c r="Z157" s="38">
        <f t="shared" si="36"/>
        <v>5</v>
      </c>
      <c r="AA157" s="40">
        <f t="shared" si="35"/>
        <v>0</v>
      </c>
      <c r="AB157" s="40">
        <v>1</v>
      </c>
      <c r="AC157" s="38">
        <f>[1]T.C.I.D1!H157</f>
        <v>2</v>
      </c>
      <c r="AD157" s="40">
        <v>1</v>
      </c>
      <c r="AE157" s="38">
        <f>[1]L.Etr1!H157</f>
        <v>12</v>
      </c>
      <c r="AF157" s="40">
        <v>1</v>
      </c>
      <c r="AG157" s="38">
        <f t="shared" si="30"/>
        <v>7</v>
      </c>
      <c r="AH157" s="40">
        <f t="shared" si="37"/>
        <v>1</v>
      </c>
      <c r="AI157" s="40">
        <v>1</v>
      </c>
      <c r="AJ157" s="38">
        <f t="shared" si="31"/>
        <v>8.390625</v>
      </c>
      <c r="AK157" s="40">
        <f t="shared" si="32"/>
        <v>11</v>
      </c>
      <c r="AL157" s="40">
        <f t="shared" si="33"/>
        <v>11</v>
      </c>
      <c r="AM157" s="41" t="str">
        <f t="shared" si="34"/>
        <v xml:space="preserve">Non Acquis </v>
      </c>
    </row>
    <row r="158" spans="1:39">
      <c r="A158" s="34">
        <v>146</v>
      </c>
      <c r="B158" s="35" t="s">
        <v>440</v>
      </c>
      <c r="C158" s="36" t="s">
        <v>441</v>
      </c>
      <c r="D158" s="36" t="s">
        <v>442</v>
      </c>
      <c r="E158" s="42" t="s">
        <v>388</v>
      </c>
      <c r="F158" s="38">
        <f>[1]Psy.Dev.1!H158</f>
        <v>8.5</v>
      </c>
      <c r="G158" s="40">
        <v>1</v>
      </c>
      <c r="H158" s="38">
        <f>[1]P.physio1!H158</f>
        <v>10.5</v>
      </c>
      <c r="I158" s="40">
        <v>1</v>
      </c>
      <c r="J158" s="40">
        <f>[1]P.Co1!H158</f>
        <v>12</v>
      </c>
      <c r="K158" s="40">
        <v>1</v>
      </c>
      <c r="L158" s="38">
        <f>[1]Th.P1!H158</f>
        <v>7.25</v>
      </c>
      <c r="M158" s="40">
        <v>1</v>
      </c>
      <c r="N158" s="40">
        <f t="shared" si="26"/>
        <v>9.6999999999999993</v>
      </c>
      <c r="O158" s="40">
        <f t="shared" si="27"/>
        <v>10</v>
      </c>
      <c r="P158" s="40">
        <v>1</v>
      </c>
      <c r="Q158" s="38">
        <f xml:space="preserve"> [1]M.T.R1!H158</f>
        <v>11.5</v>
      </c>
      <c r="R158" s="40">
        <v>1</v>
      </c>
      <c r="S158" s="38">
        <f>[1]psym1!H158</f>
        <v>5</v>
      </c>
      <c r="T158" s="40">
        <v>1</v>
      </c>
      <c r="U158" s="38">
        <f t="shared" si="28"/>
        <v>9.3333333333333339</v>
      </c>
      <c r="V158" s="40">
        <f t="shared" si="29"/>
        <v>3</v>
      </c>
      <c r="W158" s="40">
        <v>1</v>
      </c>
      <c r="X158" s="38">
        <f>[1]M.OP1!H158</f>
        <v>8</v>
      </c>
      <c r="Y158" s="40">
        <v>1</v>
      </c>
      <c r="Z158" s="38">
        <f t="shared" si="36"/>
        <v>8</v>
      </c>
      <c r="AA158" s="40">
        <f t="shared" si="35"/>
        <v>0</v>
      </c>
      <c r="AB158" s="40">
        <v>1</v>
      </c>
      <c r="AC158" s="38">
        <f>[1]T.C.I.D1!H158</f>
        <v>2</v>
      </c>
      <c r="AD158" s="40">
        <v>1</v>
      </c>
      <c r="AE158" s="38">
        <f>[1]L.Etr1!H158</f>
        <v>15.5</v>
      </c>
      <c r="AF158" s="40">
        <v>1</v>
      </c>
      <c r="AG158" s="38">
        <f t="shared" si="30"/>
        <v>8.75</v>
      </c>
      <c r="AH158" s="40">
        <f t="shared" si="37"/>
        <v>1</v>
      </c>
      <c r="AI158" s="40">
        <v>1</v>
      </c>
      <c r="AJ158" s="38">
        <f t="shared" si="31"/>
        <v>9.40625</v>
      </c>
      <c r="AK158" s="40">
        <f t="shared" si="32"/>
        <v>14</v>
      </c>
      <c r="AL158" s="40">
        <f t="shared" si="33"/>
        <v>14</v>
      </c>
      <c r="AM158" s="41" t="str">
        <f t="shared" si="34"/>
        <v xml:space="preserve">Non Acquis </v>
      </c>
    </row>
    <row r="159" spans="1:39">
      <c r="A159" s="34">
        <v>147</v>
      </c>
      <c r="B159" s="35" t="s">
        <v>443</v>
      </c>
      <c r="C159" s="36" t="s">
        <v>444</v>
      </c>
      <c r="D159" s="36" t="s">
        <v>445</v>
      </c>
      <c r="E159" s="42" t="s">
        <v>388</v>
      </c>
      <c r="F159" s="38">
        <f>[1]Psy.Dev.1!H159</f>
        <v>7.5</v>
      </c>
      <c r="G159" s="40">
        <v>1</v>
      </c>
      <c r="H159" s="38">
        <f>[1]P.physio1!H159</f>
        <v>10.5</v>
      </c>
      <c r="I159" s="40">
        <v>1</v>
      </c>
      <c r="J159" s="40">
        <f>[1]P.Co1!H159</f>
        <v>8.75</v>
      </c>
      <c r="K159" s="40">
        <v>1</v>
      </c>
      <c r="L159" s="38">
        <f>[1]Th.P1!H159</f>
        <v>5.5</v>
      </c>
      <c r="M159" s="40">
        <v>1</v>
      </c>
      <c r="N159" s="40">
        <f t="shared" si="26"/>
        <v>8.0749999999999993</v>
      </c>
      <c r="O159" s="40">
        <f t="shared" si="27"/>
        <v>5</v>
      </c>
      <c r="P159" s="40">
        <v>1</v>
      </c>
      <c r="Q159" s="38">
        <f xml:space="preserve"> [1]M.T.R1!H159</f>
        <v>7.5</v>
      </c>
      <c r="R159" s="40">
        <v>1</v>
      </c>
      <c r="S159" s="38">
        <f>[1]psym1!H159</f>
        <v>3.75</v>
      </c>
      <c r="T159" s="40">
        <v>1</v>
      </c>
      <c r="U159" s="38">
        <f t="shared" si="28"/>
        <v>6.25</v>
      </c>
      <c r="V159" s="40">
        <f t="shared" si="29"/>
        <v>0</v>
      </c>
      <c r="W159" s="40">
        <v>1</v>
      </c>
      <c r="X159" s="38">
        <f>[1]M.OP1!H159</f>
        <v>8</v>
      </c>
      <c r="Y159" s="40">
        <v>1</v>
      </c>
      <c r="Z159" s="38">
        <f t="shared" si="36"/>
        <v>8</v>
      </c>
      <c r="AA159" s="40">
        <f t="shared" si="35"/>
        <v>0</v>
      </c>
      <c r="AB159" s="40">
        <v>1</v>
      </c>
      <c r="AC159" s="38">
        <f>[1]T.C.I.D1!H159</f>
        <v>0</v>
      </c>
      <c r="AD159" s="40">
        <v>1</v>
      </c>
      <c r="AE159" s="38">
        <f>[1]L.Etr1!H159</f>
        <v>15</v>
      </c>
      <c r="AF159" s="40">
        <v>1</v>
      </c>
      <c r="AG159" s="38">
        <f t="shared" si="30"/>
        <v>7.5</v>
      </c>
      <c r="AH159" s="40">
        <f t="shared" si="37"/>
        <v>1</v>
      </c>
      <c r="AI159" s="40">
        <v>1</v>
      </c>
      <c r="AJ159" s="38">
        <f t="shared" si="31"/>
        <v>7.65625</v>
      </c>
      <c r="AK159" s="40">
        <f t="shared" si="32"/>
        <v>6</v>
      </c>
      <c r="AL159" s="40">
        <f t="shared" si="33"/>
        <v>6</v>
      </c>
      <c r="AM159" s="41" t="str">
        <f t="shared" si="34"/>
        <v xml:space="preserve">Non Acquis </v>
      </c>
    </row>
    <row r="160" spans="1:39">
      <c r="A160" s="34">
        <v>148</v>
      </c>
      <c r="B160" s="35" t="s">
        <v>446</v>
      </c>
      <c r="C160" s="36" t="s">
        <v>444</v>
      </c>
      <c r="D160" s="36" t="s">
        <v>447</v>
      </c>
      <c r="E160" s="42" t="s">
        <v>388</v>
      </c>
      <c r="F160" s="38">
        <f>[1]Psy.Dev.1!H160</f>
        <v>10</v>
      </c>
      <c r="G160" s="40">
        <v>1</v>
      </c>
      <c r="H160" s="38">
        <f>[1]P.physio1!H160</f>
        <v>10</v>
      </c>
      <c r="I160" s="40">
        <v>1</v>
      </c>
      <c r="J160" s="40">
        <f>[1]P.Co1!H160</f>
        <v>11.5</v>
      </c>
      <c r="K160" s="40">
        <v>1</v>
      </c>
      <c r="L160" s="38">
        <f>[1]Th.P1!H160</f>
        <v>6.25</v>
      </c>
      <c r="M160" s="40">
        <v>1</v>
      </c>
      <c r="N160" s="40">
        <f t="shared" si="26"/>
        <v>9.6999999999999993</v>
      </c>
      <c r="O160" s="40">
        <f t="shared" si="27"/>
        <v>15</v>
      </c>
      <c r="P160" s="40">
        <v>1</v>
      </c>
      <c r="Q160" s="38">
        <f xml:space="preserve"> [1]M.T.R1!H160</f>
        <v>9</v>
      </c>
      <c r="R160" s="40">
        <v>1</v>
      </c>
      <c r="S160" s="38">
        <f>[1]psym1!H160</f>
        <v>4.75</v>
      </c>
      <c r="T160" s="40">
        <v>1</v>
      </c>
      <c r="U160" s="38">
        <f t="shared" si="28"/>
        <v>7.583333333333333</v>
      </c>
      <c r="V160" s="40">
        <f t="shared" si="29"/>
        <v>0</v>
      </c>
      <c r="W160" s="40">
        <v>1</v>
      </c>
      <c r="X160" s="38">
        <f>[1]M.OP1!H160</f>
        <v>8.5</v>
      </c>
      <c r="Y160" s="40">
        <v>1</v>
      </c>
      <c r="Z160" s="38">
        <f t="shared" si="36"/>
        <v>8.5</v>
      </c>
      <c r="AA160" s="40">
        <f t="shared" si="35"/>
        <v>0</v>
      </c>
      <c r="AB160" s="40">
        <v>1</v>
      </c>
      <c r="AC160" s="38">
        <f>[1]T.C.I.D1!H160</f>
        <v>7.5</v>
      </c>
      <c r="AD160" s="40">
        <v>1</v>
      </c>
      <c r="AE160" s="38">
        <f>[1]L.Etr1!H160</f>
        <v>10.5</v>
      </c>
      <c r="AF160" s="40">
        <v>1</v>
      </c>
      <c r="AG160" s="38">
        <f t="shared" si="30"/>
        <v>9</v>
      </c>
      <c r="AH160" s="40">
        <f t="shared" si="37"/>
        <v>1</v>
      </c>
      <c r="AI160" s="40">
        <v>1</v>
      </c>
      <c r="AJ160" s="38">
        <f t="shared" si="31"/>
        <v>9.140625</v>
      </c>
      <c r="AK160" s="40">
        <f t="shared" si="32"/>
        <v>16</v>
      </c>
      <c r="AL160" s="40">
        <f t="shared" si="33"/>
        <v>16</v>
      </c>
      <c r="AM160" s="41" t="str">
        <f t="shared" si="34"/>
        <v xml:space="preserve">Non Acquis </v>
      </c>
    </row>
    <row r="161" spans="1:39">
      <c r="A161" s="34">
        <v>149</v>
      </c>
      <c r="B161" s="35" t="s">
        <v>448</v>
      </c>
      <c r="C161" s="36" t="s">
        <v>449</v>
      </c>
      <c r="D161" s="36" t="s">
        <v>450</v>
      </c>
      <c r="E161" s="42" t="s">
        <v>388</v>
      </c>
      <c r="F161" s="38">
        <f>[1]Psy.Dev.1!H161</f>
        <v>11.75</v>
      </c>
      <c r="G161" s="40">
        <v>1</v>
      </c>
      <c r="H161" s="38">
        <f>[1]P.physio1!H161</f>
        <v>10.5</v>
      </c>
      <c r="I161" s="40">
        <v>1</v>
      </c>
      <c r="J161" s="40">
        <f>[1]P.Co1!H161</f>
        <v>14.5</v>
      </c>
      <c r="K161" s="40">
        <v>1</v>
      </c>
      <c r="L161" s="38">
        <f>[1]Th.P1!H161</f>
        <v>6.75</v>
      </c>
      <c r="M161" s="40">
        <v>1</v>
      </c>
      <c r="N161" s="40">
        <f t="shared" si="26"/>
        <v>11.324999999999999</v>
      </c>
      <c r="O161" s="40">
        <f t="shared" si="27"/>
        <v>20</v>
      </c>
      <c r="P161" s="40">
        <v>1</v>
      </c>
      <c r="Q161" s="38">
        <f xml:space="preserve"> [1]M.T.R1!H161</f>
        <v>11.5</v>
      </c>
      <c r="R161" s="40">
        <v>1</v>
      </c>
      <c r="S161" s="38">
        <f>[1]psym1!H161</f>
        <v>9.75</v>
      </c>
      <c r="T161" s="40">
        <v>1</v>
      </c>
      <c r="U161" s="38">
        <f t="shared" si="28"/>
        <v>10.916666666666666</v>
      </c>
      <c r="V161" s="40">
        <f t="shared" si="29"/>
        <v>6</v>
      </c>
      <c r="W161" s="40">
        <v>1</v>
      </c>
      <c r="X161" s="38">
        <f>[1]M.OP1!H161</f>
        <v>15</v>
      </c>
      <c r="Y161" s="40">
        <v>1</v>
      </c>
      <c r="Z161" s="38">
        <f t="shared" si="36"/>
        <v>15</v>
      </c>
      <c r="AA161" s="40">
        <f t="shared" si="35"/>
        <v>2</v>
      </c>
      <c r="AB161" s="40">
        <v>1</v>
      </c>
      <c r="AC161" s="38">
        <f>[1]T.C.I.D1!H161</f>
        <v>4.25</v>
      </c>
      <c r="AD161" s="40">
        <v>1</v>
      </c>
      <c r="AE161" s="38">
        <f>[1]L.Etr1!H161</f>
        <v>16.5</v>
      </c>
      <c r="AF161" s="40">
        <v>1</v>
      </c>
      <c r="AG161" s="38">
        <f t="shared" si="30"/>
        <v>10.375</v>
      </c>
      <c r="AH161" s="40">
        <f t="shared" si="37"/>
        <v>2</v>
      </c>
      <c r="AI161" s="40">
        <v>1</v>
      </c>
      <c r="AJ161" s="38">
        <f t="shared" si="31"/>
        <v>11.359375</v>
      </c>
      <c r="AK161" s="40">
        <f t="shared" si="32"/>
        <v>30</v>
      </c>
      <c r="AL161" s="40">
        <f t="shared" si="33"/>
        <v>30</v>
      </c>
      <c r="AM161" s="41" t="str">
        <f t="shared" si="34"/>
        <v>Acquis</v>
      </c>
    </row>
    <row r="162" spans="1:39">
      <c r="A162" s="34">
        <v>150</v>
      </c>
      <c r="B162" s="35" t="s">
        <v>451</v>
      </c>
      <c r="C162" s="36" t="s">
        <v>452</v>
      </c>
      <c r="D162" s="36" t="s">
        <v>453</v>
      </c>
      <c r="E162" s="42" t="s">
        <v>388</v>
      </c>
      <c r="F162" s="38">
        <f>[1]Psy.Dev.1!H162</f>
        <v>11.875</v>
      </c>
      <c r="G162" s="40">
        <v>1</v>
      </c>
      <c r="H162" s="38">
        <f>[1]P.physio1!H162</f>
        <v>11</v>
      </c>
      <c r="I162" s="40">
        <v>1</v>
      </c>
      <c r="J162" s="40">
        <f>[1]P.Co1!H162</f>
        <v>7.5</v>
      </c>
      <c r="K162" s="40">
        <v>1</v>
      </c>
      <c r="L162" s="43">
        <f>[1]Th.P1!H162</f>
        <v>11.5</v>
      </c>
      <c r="M162" s="40">
        <v>1</v>
      </c>
      <c r="N162" s="40">
        <f t="shared" si="26"/>
        <v>10.3125</v>
      </c>
      <c r="O162" s="40">
        <f t="shared" si="27"/>
        <v>20</v>
      </c>
      <c r="P162" s="40">
        <v>1</v>
      </c>
      <c r="Q162" s="38">
        <f xml:space="preserve"> [1]M.T.R1!H162</f>
        <v>11</v>
      </c>
      <c r="R162" s="40">
        <v>1</v>
      </c>
      <c r="S162" s="38">
        <f>[1]psym1!H162</f>
        <v>11.75</v>
      </c>
      <c r="T162" s="40">
        <v>1</v>
      </c>
      <c r="U162" s="38">
        <f t="shared" si="28"/>
        <v>11.25</v>
      </c>
      <c r="V162" s="40">
        <f t="shared" si="29"/>
        <v>6</v>
      </c>
      <c r="W162" s="40">
        <v>1</v>
      </c>
      <c r="X162" s="38">
        <f>[1]M.OP1!H162</f>
        <v>16.5</v>
      </c>
      <c r="Y162" s="40">
        <v>1</v>
      </c>
      <c r="Z162" s="38">
        <f t="shared" si="36"/>
        <v>16.5</v>
      </c>
      <c r="AA162" s="40">
        <f t="shared" si="35"/>
        <v>2</v>
      </c>
      <c r="AB162" s="40">
        <v>1</v>
      </c>
      <c r="AC162" s="38">
        <f>[1]T.C.I.D1!H162</f>
        <v>12</v>
      </c>
      <c r="AD162" s="40">
        <v>1</v>
      </c>
      <c r="AE162" s="38">
        <f>[1]L.Etr1!H162</f>
        <v>16</v>
      </c>
      <c r="AF162" s="40">
        <v>1</v>
      </c>
      <c r="AG162" s="38">
        <f t="shared" si="30"/>
        <v>14</v>
      </c>
      <c r="AH162" s="40">
        <f t="shared" si="37"/>
        <v>2</v>
      </c>
      <c r="AI162" s="40">
        <v>1</v>
      </c>
      <c r="AJ162" s="38">
        <f t="shared" si="31"/>
        <v>11.3359375</v>
      </c>
      <c r="AK162" s="40">
        <f t="shared" si="32"/>
        <v>30</v>
      </c>
      <c r="AL162" s="40">
        <f t="shared" si="33"/>
        <v>30</v>
      </c>
      <c r="AM162" s="41" t="str">
        <f t="shared" si="34"/>
        <v>Acquis</v>
      </c>
    </row>
    <row r="163" spans="1:39">
      <c r="A163" s="34">
        <v>151</v>
      </c>
      <c r="B163" s="35" t="s">
        <v>454</v>
      </c>
      <c r="C163" s="36" t="s">
        <v>455</v>
      </c>
      <c r="D163" s="36" t="s">
        <v>456</v>
      </c>
      <c r="E163" s="42" t="s">
        <v>388</v>
      </c>
      <c r="F163" s="38">
        <f>[1]Psy.Dev.1!H163</f>
        <v>10.375</v>
      </c>
      <c r="G163" s="40">
        <v>1</v>
      </c>
      <c r="H163" s="38">
        <f>[1]P.physio1!H163</f>
        <v>11</v>
      </c>
      <c r="I163" s="40">
        <v>1</v>
      </c>
      <c r="J163" s="40">
        <f>[1]P.Co1!H163</f>
        <v>12.75</v>
      </c>
      <c r="K163" s="40">
        <v>1</v>
      </c>
      <c r="L163" s="38">
        <f>[1]Th.P1!H163</f>
        <v>7.75</v>
      </c>
      <c r="M163" s="40">
        <v>1</v>
      </c>
      <c r="N163" s="40">
        <f t="shared" si="26"/>
        <v>10.6875</v>
      </c>
      <c r="O163" s="40">
        <f t="shared" si="27"/>
        <v>20</v>
      </c>
      <c r="P163" s="40">
        <v>1</v>
      </c>
      <c r="Q163" s="38">
        <f xml:space="preserve"> [1]M.T.R1!H163</f>
        <v>12.5</v>
      </c>
      <c r="R163" s="40">
        <v>1</v>
      </c>
      <c r="S163" s="38">
        <f>[1]psym1!H163</f>
        <v>8</v>
      </c>
      <c r="T163" s="40">
        <v>1</v>
      </c>
      <c r="U163" s="38">
        <f t="shared" si="28"/>
        <v>11</v>
      </c>
      <c r="V163" s="40">
        <f t="shared" si="29"/>
        <v>6</v>
      </c>
      <c r="W163" s="40">
        <v>1</v>
      </c>
      <c r="X163" s="38">
        <f>[1]M.OP1!H163</f>
        <v>9</v>
      </c>
      <c r="Y163" s="40">
        <v>1</v>
      </c>
      <c r="Z163" s="38">
        <f t="shared" si="36"/>
        <v>9</v>
      </c>
      <c r="AA163" s="40">
        <f t="shared" si="35"/>
        <v>0</v>
      </c>
      <c r="AB163" s="40">
        <v>1</v>
      </c>
      <c r="AC163" s="38">
        <f>[1]T.C.I.D1!H163</f>
        <v>2</v>
      </c>
      <c r="AD163" s="40">
        <v>1</v>
      </c>
      <c r="AE163" s="38">
        <f>[1]L.Etr1!H163</f>
        <v>14</v>
      </c>
      <c r="AF163" s="40">
        <v>1</v>
      </c>
      <c r="AG163" s="38">
        <f t="shared" si="30"/>
        <v>8</v>
      </c>
      <c r="AH163" s="40">
        <f t="shared" si="37"/>
        <v>1</v>
      </c>
      <c r="AI163" s="40">
        <v>1</v>
      </c>
      <c r="AJ163" s="38">
        <f t="shared" si="31"/>
        <v>10.3046875</v>
      </c>
      <c r="AK163" s="40">
        <f t="shared" si="32"/>
        <v>27</v>
      </c>
      <c r="AL163" s="40">
        <f t="shared" si="33"/>
        <v>30</v>
      </c>
      <c r="AM163" s="41" t="str">
        <f t="shared" si="34"/>
        <v>Acquis</v>
      </c>
    </row>
    <row r="164" spans="1:39">
      <c r="A164" s="34">
        <v>152</v>
      </c>
      <c r="B164" s="35" t="s">
        <v>457</v>
      </c>
      <c r="C164" s="36" t="s">
        <v>458</v>
      </c>
      <c r="D164" s="36" t="s">
        <v>459</v>
      </c>
      <c r="E164" s="37" t="s">
        <v>398</v>
      </c>
      <c r="F164" s="38">
        <f>[1]Psy.Dev.1!H164</f>
        <v>8</v>
      </c>
      <c r="G164" s="40">
        <v>1</v>
      </c>
      <c r="H164" s="38">
        <f>[1]P.physio1!H164</f>
        <v>10.5</v>
      </c>
      <c r="I164" s="40">
        <v>1</v>
      </c>
      <c r="J164" s="40">
        <f>[1]P.Co1!H164</f>
        <v>11</v>
      </c>
      <c r="K164" s="40">
        <v>1</v>
      </c>
      <c r="L164" s="38">
        <f>[1]Th.P1!H164</f>
        <v>10</v>
      </c>
      <c r="M164" s="40">
        <v>1</v>
      </c>
      <c r="N164" s="40">
        <f t="shared" si="26"/>
        <v>9.8000000000000007</v>
      </c>
      <c r="O164" s="40">
        <f t="shared" si="27"/>
        <v>15</v>
      </c>
      <c r="P164" s="40">
        <v>1</v>
      </c>
      <c r="Q164" s="38">
        <f xml:space="preserve"> [1]M.T.R1!H164</f>
        <v>11</v>
      </c>
      <c r="R164" s="40">
        <v>1</v>
      </c>
      <c r="S164" s="38">
        <f>[1]psym1!H164</f>
        <v>9.25</v>
      </c>
      <c r="T164" s="40">
        <v>1</v>
      </c>
      <c r="U164" s="38">
        <f t="shared" si="28"/>
        <v>10.416666666666666</v>
      </c>
      <c r="V164" s="40">
        <f t="shared" si="29"/>
        <v>6</v>
      </c>
      <c r="W164" s="40">
        <v>1</v>
      </c>
      <c r="X164" s="38">
        <f>[1]M.OP1!H164</f>
        <v>13</v>
      </c>
      <c r="Y164" s="40">
        <v>1</v>
      </c>
      <c r="Z164" s="38">
        <f t="shared" si="36"/>
        <v>13</v>
      </c>
      <c r="AA164" s="40">
        <f t="shared" si="35"/>
        <v>2</v>
      </c>
      <c r="AB164" s="40">
        <v>1</v>
      </c>
      <c r="AC164" s="38">
        <f>[1]T.C.I.D1!H164</f>
        <v>10</v>
      </c>
      <c r="AD164" s="40">
        <v>1</v>
      </c>
      <c r="AE164" s="38">
        <f>[1]L.Etr1!H164</f>
        <v>13</v>
      </c>
      <c r="AF164" s="40">
        <v>1</v>
      </c>
      <c r="AG164" s="38">
        <f t="shared" si="30"/>
        <v>11.5</v>
      </c>
      <c r="AH164" s="40">
        <f t="shared" si="37"/>
        <v>2</v>
      </c>
      <c r="AI164" s="40">
        <v>1</v>
      </c>
      <c r="AJ164" s="38">
        <f t="shared" si="31"/>
        <v>10.328125</v>
      </c>
      <c r="AK164" s="40">
        <f t="shared" si="32"/>
        <v>25</v>
      </c>
      <c r="AL164" s="40">
        <f t="shared" si="33"/>
        <v>30</v>
      </c>
      <c r="AM164" s="41" t="str">
        <f t="shared" si="34"/>
        <v>Acquis</v>
      </c>
    </row>
    <row r="165" spans="1:39">
      <c r="A165" s="34">
        <v>153</v>
      </c>
      <c r="B165" s="35" t="s">
        <v>460</v>
      </c>
      <c r="C165" s="36" t="s">
        <v>461</v>
      </c>
      <c r="D165" s="36" t="s">
        <v>462</v>
      </c>
      <c r="E165" s="37" t="s">
        <v>398</v>
      </c>
      <c r="F165" s="38">
        <f>[1]Psy.Dev.1!H165</f>
        <v>7.5</v>
      </c>
      <c r="G165" s="40">
        <v>1</v>
      </c>
      <c r="H165" s="38">
        <f>[1]P.physio1!H165</f>
        <v>12</v>
      </c>
      <c r="I165" s="40">
        <v>1</v>
      </c>
      <c r="J165" s="40">
        <f>[1]P.Co1!H165</f>
        <v>9.5</v>
      </c>
      <c r="K165" s="40">
        <v>1</v>
      </c>
      <c r="L165" s="38">
        <f>[1]Th.P1!H165</f>
        <v>2</v>
      </c>
      <c r="M165" s="40">
        <v>1</v>
      </c>
      <c r="N165" s="40">
        <f t="shared" si="26"/>
        <v>7.9</v>
      </c>
      <c r="O165" s="40">
        <f t="shared" si="27"/>
        <v>5</v>
      </c>
      <c r="P165" s="40">
        <v>1</v>
      </c>
      <c r="Q165" s="38">
        <f xml:space="preserve"> [1]M.T.R1!H165</f>
        <v>10.5</v>
      </c>
      <c r="R165" s="40">
        <v>1</v>
      </c>
      <c r="S165" s="38">
        <f>[1]psym1!H165</f>
        <v>10</v>
      </c>
      <c r="T165" s="40">
        <v>1</v>
      </c>
      <c r="U165" s="38">
        <f t="shared" si="28"/>
        <v>10.333333333333334</v>
      </c>
      <c r="V165" s="40">
        <f t="shared" si="29"/>
        <v>6</v>
      </c>
      <c r="W165" s="40">
        <v>1</v>
      </c>
      <c r="X165" s="38">
        <f>[1]M.OP1!H165</f>
        <v>0.5</v>
      </c>
      <c r="Y165" s="40">
        <v>1</v>
      </c>
      <c r="Z165" s="38">
        <f t="shared" si="36"/>
        <v>0.5</v>
      </c>
      <c r="AA165" s="40">
        <f t="shared" si="35"/>
        <v>0</v>
      </c>
      <c r="AB165" s="40">
        <v>1</v>
      </c>
      <c r="AC165" s="38">
        <f>[1]T.C.I.D1!H165</f>
        <v>13</v>
      </c>
      <c r="AD165" s="40">
        <v>1</v>
      </c>
      <c r="AE165" s="38">
        <f>[1]L.Etr1!H165</f>
        <v>11</v>
      </c>
      <c r="AF165" s="40">
        <v>1</v>
      </c>
      <c r="AG165" s="38">
        <f t="shared" si="30"/>
        <v>12</v>
      </c>
      <c r="AH165" s="40">
        <f t="shared" si="37"/>
        <v>2</v>
      </c>
      <c r="AI165" s="40">
        <v>1</v>
      </c>
      <c r="AJ165" s="38">
        <f t="shared" si="31"/>
        <v>8.40625</v>
      </c>
      <c r="AK165" s="40">
        <f t="shared" si="32"/>
        <v>13</v>
      </c>
      <c r="AL165" s="40">
        <f t="shared" si="33"/>
        <v>13</v>
      </c>
      <c r="AM165" s="41" t="str">
        <f t="shared" si="34"/>
        <v xml:space="preserve">Non Acquis </v>
      </c>
    </row>
    <row r="166" spans="1:39">
      <c r="A166" s="34">
        <v>154</v>
      </c>
      <c r="B166" s="35" t="s">
        <v>463</v>
      </c>
      <c r="C166" s="36" t="s">
        <v>464</v>
      </c>
      <c r="D166" s="36" t="s">
        <v>465</v>
      </c>
      <c r="E166" s="42" t="s">
        <v>388</v>
      </c>
      <c r="F166" s="38">
        <f>[1]Psy.Dev.1!H166</f>
        <v>10.75</v>
      </c>
      <c r="G166" s="40">
        <v>1</v>
      </c>
      <c r="H166" s="38">
        <f>[1]P.physio1!H166</f>
        <v>10.5</v>
      </c>
      <c r="I166" s="40">
        <v>1</v>
      </c>
      <c r="J166" s="40">
        <f>[1]P.Co1!H166</f>
        <v>11.25</v>
      </c>
      <c r="K166" s="40">
        <v>1</v>
      </c>
      <c r="L166" s="38">
        <f>[1]Th.P1!H166</f>
        <v>7.5</v>
      </c>
      <c r="M166" s="40">
        <v>1</v>
      </c>
      <c r="N166" s="40">
        <f t="shared" si="26"/>
        <v>10.199999999999999</v>
      </c>
      <c r="O166" s="40">
        <f t="shared" si="27"/>
        <v>20</v>
      </c>
      <c r="P166" s="40">
        <v>1</v>
      </c>
      <c r="Q166" s="38">
        <f xml:space="preserve"> [1]M.T.R1!H166</f>
        <v>12.5</v>
      </c>
      <c r="R166" s="40">
        <v>1</v>
      </c>
      <c r="S166" s="38">
        <f>[1]psym1!H166</f>
        <v>11.75</v>
      </c>
      <c r="T166" s="40">
        <v>1</v>
      </c>
      <c r="U166" s="38">
        <f t="shared" si="28"/>
        <v>12.25</v>
      </c>
      <c r="V166" s="40">
        <f t="shared" si="29"/>
        <v>6</v>
      </c>
      <c r="W166" s="40">
        <v>1</v>
      </c>
      <c r="X166" s="38">
        <f>[1]M.OP1!H166</f>
        <v>15.5</v>
      </c>
      <c r="Y166" s="40">
        <v>1</v>
      </c>
      <c r="Z166" s="38">
        <f t="shared" si="36"/>
        <v>15.5</v>
      </c>
      <c r="AA166" s="40">
        <f t="shared" si="35"/>
        <v>2</v>
      </c>
      <c r="AB166" s="40">
        <v>1</v>
      </c>
      <c r="AC166" s="38">
        <f>[1]T.C.I.D1!H166</f>
        <v>11.75</v>
      </c>
      <c r="AD166" s="40">
        <v>1</v>
      </c>
      <c r="AE166" s="38">
        <f>[1]L.Etr1!H166</f>
        <v>13</v>
      </c>
      <c r="AF166" s="40">
        <v>1</v>
      </c>
      <c r="AG166" s="38">
        <f t="shared" si="30"/>
        <v>12.375</v>
      </c>
      <c r="AH166" s="40">
        <f t="shared" si="37"/>
        <v>2</v>
      </c>
      <c r="AI166" s="40">
        <v>1</v>
      </c>
      <c r="AJ166" s="38">
        <f t="shared" si="31"/>
        <v>11.1875</v>
      </c>
      <c r="AK166" s="40">
        <f t="shared" si="32"/>
        <v>30</v>
      </c>
      <c r="AL166" s="40">
        <f t="shared" si="33"/>
        <v>30</v>
      </c>
      <c r="AM166" s="41" t="str">
        <f t="shared" si="34"/>
        <v>Acquis</v>
      </c>
    </row>
    <row r="167" spans="1:39">
      <c r="A167" s="34">
        <v>155</v>
      </c>
      <c r="B167" s="35" t="s">
        <v>466</v>
      </c>
      <c r="C167" s="36" t="s">
        <v>464</v>
      </c>
      <c r="D167" s="36" t="s">
        <v>467</v>
      </c>
      <c r="E167" s="37" t="s">
        <v>398</v>
      </c>
      <c r="F167" s="38">
        <f>[1]Psy.Dev.1!H167</f>
        <v>2.5</v>
      </c>
      <c r="G167" s="40">
        <v>1</v>
      </c>
      <c r="H167" s="38">
        <f>[1]P.physio1!H167</f>
        <v>10.5</v>
      </c>
      <c r="I167" s="40">
        <v>1</v>
      </c>
      <c r="J167" s="40">
        <f>[1]P.Co1!H167</f>
        <v>11.75</v>
      </c>
      <c r="K167" s="40">
        <v>1</v>
      </c>
      <c r="L167" s="38">
        <f>[1]Th.P1!H167</f>
        <v>0</v>
      </c>
      <c r="M167" s="40">
        <v>1</v>
      </c>
      <c r="N167" s="40">
        <f t="shared" si="26"/>
        <v>6.375</v>
      </c>
      <c r="O167" s="40">
        <f t="shared" si="27"/>
        <v>10</v>
      </c>
      <c r="P167" s="40">
        <v>1</v>
      </c>
      <c r="Q167" s="38">
        <f xml:space="preserve"> [1]M.T.R1!H167</f>
        <v>3.5</v>
      </c>
      <c r="R167" s="40">
        <v>1</v>
      </c>
      <c r="S167" s="38">
        <f>[1]psym1!H167</f>
        <v>0.75</v>
      </c>
      <c r="T167" s="40">
        <v>1</v>
      </c>
      <c r="U167" s="38">
        <f t="shared" si="28"/>
        <v>2.5833333333333335</v>
      </c>
      <c r="V167" s="40">
        <f t="shared" si="29"/>
        <v>0</v>
      </c>
      <c r="W167" s="40">
        <v>1</v>
      </c>
      <c r="X167" s="38">
        <f>[1]M.OP1!H167</f>
        <v>11</v>
      </c>
      <c r="Y167" s="40">
        <v>1</v>
      </c>
      <c r="Z167" s="38">
        <f t="shared" si="36"/>
        <v>11</v>
      </c>
      <c r="AA167" s="40">
        <f t="shared" si="35"/>
        <v>2</v>
      </c>
      <c r="AB167" s="40">
        <v>1</v>
      </c>
      <c r="AC167" s="38">
        <f>[1]T.C.I.D1!H167</f>
        <v>0</v>
      </c>
      <c r="AD167" s="40">
        <v>1</v>
      </c>
      <c r="AE167" s="38">
        <f>[1]L.Etr1!H167</f>
        <v>5</v>
      </c>
      <c r="AF167" s="40">
        <v>1</v>
      </c>
      <c r="AG167" s="38">
        <f t="shared" si="30"/>
        <v>2.5</v>
      </c>
      <c r="AH167" s="40">
        <f t="shared" si="37"/>
        <v>0</v>
      </c>
      <c r="AI167" s="40">
        <v>1</v>
      </c>
      <c r="AJ167" s="38">
        <f t="shared" si="31"/>
        <v>5.46875</v>
      </c>
      <c r="AK167" s="40">
        <f t="shared" si="32"/>
        <v>12</v>
      </c>
      <c r="AL167" s="40">
        <f t="shared" si="33"/>
        <v>12</v>
      </c>
      <c r="AM167" s="41" t="str">
        <f t="shared" si="34"/>
        <v xml:space="preserve">Non Acquis </v>
      </c>
    </row>
    <row r="168" spans="1:39">
      <c r="A168" s="34">
        <v>156</v>
      </c>
      <c r="B168" s="35" t="s">
        <v>468</v>
      </c>
      <c r="C168" s="36" t="s">
        <v>469</v>
      </c>
      <c r="D168" s="36" t="s">
        <v>344</v>
      </c>
      <c r="E168" s="37" t="s">
        <v>398</v>
      </c>
      <c r="F168" s="38">
        <f>[1]Psy.Dev.1!H168</f>
        <v>11.12</v>
      </c>
      <c r="G168" s="40">
        <v>1</v>
      </c>
      <c r="H168" s="38">
        <f>[1]P.physio1!H168</f>
        <v>10.5</v>
      </c>
      <c r="I168" s="40">
        <v>1</v>
      </c>
      <c r="J168" s="40">
        <f>[1]P.Co1!H168</f>
        <v>7.75</v>
      </c>
      <c r="K168" s="40">
        <v>1</v>
      </c>
      <c r="L168" s="38">
        <f>[1]Th.P1!H168</f>
        <v>8</v>
      </c>
      <c r="M168" s="40">
        <v>1</v>
      </c>
      <c r="N168" s="40">
        <f t="shared" si="26"/>
        <v>9.3610000000000007</v>
      </c>
      <c r="O168" s="40">
        <f t="shared" si="27"/>
        <v>10</v>
      </c>
      <c r="P168" s="40">
        <v>1</v>
      </c>
      <c r="Q168" s="38">
        <f xml:space="preserve"> [1]M.T.R1!H168</f>
        <v>10</v>
      </c>
      <c r="R168" s="40">
        <v>1</v>
      </c>
      <c r="S168" s="38">
        <f>[1]psym1!H168</f>
        <v>13.5</v>
      </c>
      <c r="T168" s="40">
        <v>1</v>
      </c>
      <c r="U168" s="38">
        <f t="shared" si="28"/>
        <v>11.166666666666666</v>
      </c>
      <c r="V168" s="40">
        <f t="shared" si="29"/>
        <v>6</v>
      </c>
      <c r="W168" s="40">
        <v>1</v>
      </c>
      <c r="X168" s="38">
        <f>[1]M.OP1!H168</f>
        <v>6</v>
      </c>
      <c r="Y168" s="40">
        <v>1</v>
      </c>
      <c r="Z168" s="38">
        <f t="shared" si="36"/>
        <v>6</v>
      </c>
      <c r="AA168" s="40">
        <f t="shared" si="35"/>
        <v>0</v>
      </c>
      <c r="AB168" s="40">
        <v>1</v>
      </c>
      <c r="AC168" s="38">
        <f>[1]T.C.I.D1!H168</f>
        <v>11</v>
      </c>
      <c r="AD168" s="40">
        <v>1</v>
      </c>
      <c r="AE168" s="38">
        <f>[1]L.Etr1!H168</f>
        <v>14.5</v>
      </c>
      <c r="AF168" s="40">
        <v>1</v>
      </c>
      <c r="AG168" s="38">
        <f t="shared" si="30"/>
        <v>12.75</v>
      </c>
      <c r="AH168" s="40">
        <f t="shared" si="37"/>
        <v>2</v>
      </c>
      <c r="AI168" s="40">
        <v>1</v>
      </c>
      <c r="AJ168" s="38">
        <f t="shared" si="31"/>
        <v>9.9131250000000009</v>
      </c>
      <c r="AK168" s="40">
        <f t="shared" si="32"/>
        <v>18</v>
      </c>
      <c r="AL168" s="40">
        <f t="shared" si="33"/>
        <v>18</v>
      </c>
      <c r="AM168" s="41" t="str">
        <f t="shared" si="34"/>
        <v xml:space="preserve">Non Acquis </v>
      </c>
    </row>
    <row r="169" spans="1:39">
      <c r="A169" s="34">
        <v>157</v>
      </c>
      <c r="B169" s="35" t="s">
        <v>470</v>
      </c>
      <c r="C169" s="36" t="s">
        <v>469</v>
      </c>
      <c r="D169" s="36" t="s">
        <v>411</v>
      </c>
      <c r="E169" s="42" t="s">
        <v>388</v>
      </c>
      <c r="F169" s="38">
        <f>[1]Psy.Dev.1!H169</f>
        <v>10.5</v>
      </c>
      <c r="G169" s="40">
        <v>1</v>
      </c>
      <c r="H169" s="38">
        <f>[1]P.physio1!H169</f>
        <v>11</v>
      </c>
      <c r="I169" s="40">
        <v>1</v>
      </c>
      <c r="J169" s="40">
        <f>[1]P.Co1!H169</f>
        <v>13</v>
      </c>
      <c r="K169" s="40">
        <v>1</v>
      </c>
      <c r="L169" s="38">
        <f>[1]Th.P1!H169</f>
        <v>9.25</v>
      </c>
      <c r="M169" s="40">
        <v>1</v>
      </c>
      <c r="N169" s="40">
        <f t="shared" si="26"/>
        <v>11.1</v>
      </c>
      <c r="O169" s="40">
        <f t="shared" si="27"/>
        <v>20</v>
      </c>
      <c r="P169" s="40">
        <v>1</v>
      </c>
      <c r="Q169" s="38">
        <f xml:space="preserve"> [1]M.T.R1!H169</f>
        <v>12.25</v>
      </c>
      <c r="R169" s="40">
        <v>1</v>
      </c>
      <c r="S169" s="38">
        <f>[1]psym1!H169</f>
        <v>13.5</v>
      </c>
      <c r="T169" s="40">
        <v>1</v>
      </c>
      <c r="U169" s="38">
        <f t="shared" si="28"/>
        <v>12.666666666666666</v>
      </c>
      <c r="V169" s="40">
        <f t="shared" si="29"/>
        <v>6</v>
      </c>
      <c r="W169" s="40">
        <v>1</v>
      </c>
      <c r="X169" s="38">
        <f>[1]M.OP1!H169</f>
        <v>14.5</v>
      </c>
      <c r="Y169" s="40">
        <v>1</v>
      </c>
      <c r="Z169" s="38">
        <f t="shared" si="36"/>
        <v>14.5</v>
      </c>
      <c r="AA169" s="40">
        <f t="shared" si="35"/>
        <v>2</v>
      </c>
      <c r="AB169" s="40">
        <v>1</v>
      </c>
      <c r="AC169" s="38">
        <f>[1]T.C.I.D1!H169</f>
        <v>14</v>
      </c>
      <c r="AD169" s="40">
        <v>1</v>
      </c>
      <c r="AE169" s="38">
        <f>[1]L.Etr1!H169</f>
        <v>13.5</v>
      </c>
      <c r="AF169" s="40">
        <v>1</v>
      </c>
      <c r="AG169" s="38">
        <f t="shared" si="30"/>
        <v>13.75</v>
      </c>
      <c r="AH169" s="40">
        <f t="shared" si="37"/>
        <v>2</v>
      </c>
      <c r="AI169" s="40">
        <v>1</v>
      </c>
      <c r="AJ169" s="38">
        <f t="shared" si="31"/>
        <v>11.9375</v>
      </c>
      <c r="AK169" s="40">
        <f t="shared" si="32"/>
        <v>30</v>
      </c>
      <c r="AL169" s="40">
        <f t="shared" si="33"/>
        <v>30</v>
      </c>
      <c r="AM169" s="41" t="str">
        <f t="shared" si="34"/>
        <v>Acquis</v>
      </c>
    </row>
    <row r="170" spans="1:39">
      <c r="A170" s="34">
        <v>158</v>
      </c>
      <c r="B170" s="35" t="s">
        <v>471</v>
      </c>
      <c r="C170" s="36" t="s">
        <v>469</v>
      </c>
      <c r="D170" s="36" t="s">
        <v>472</v>
      </c>
      <c r="E170" s="42" t="s">
        <v>388</v>
      </c>
      <c r="F170" s="38">
        <f>[1]Psy.Dev.1!H170</f>
        <v>9.5</v>
      </c>
      <c r="G170" s="40">
        <v>1</v>
      </c>
      <c r="H170" s="38">
        <f>[1]P.physio1!H170</f>
        <v>9.5</v>
      </c>
      <c r="I170" s="40">
        <v>1</v>
      </c>
      <c r="J170" s="40">
        <f>[1]P.Co1!H170</f>
        <v>9.5</v>
      </c>
      <c r="K170" s="40">
        <v>1</v>
      </c>
      <c r="L170" s="38">
        <f>[1]Th.P1!H170</f>
        <v>8.25</v>
      </c>
      <c r="M170" s="40">
        <v>1</v>
      </c>
      <c r="N170" s="40">
        <f t="shared" si="26"/>
        <v>9.25</v>
      </c>
      <c r="O170" s="40">
        <f t="shared" si="27"/>
        <v>0</v>
      </c>
      <c r="P170" s="40">
        <v>1</v>
      </c>
      <c r="Q170" s="38">
        <f xml:space="preserve"> [1]M.T.R1!H170</f>
        <v>9.75</v>
      </c>
      <c r="R170" s="40">
        <v>1</v>
      </c>
      <c r="S170" s="38">
        <f>[1]psym1!H170</f>
        <v>7</v>
      </c>
      <c r="T170" s="40">
        <v>1</v>
      </c>
      <c r="U170" s="38">
        <f t="shared" si="28"/>
        <v>8.8333333333333339</v>
      </c>
      <c r="V170" s="40">
        <f t="shared" si="29"/>
        <v>0</v>
      </c>
      <c r="W170" s="40">
        <v>1</v>
      </c>
      <c r="X170" s="38">
        <f>[1]M.OP1!H170</f>
        <v>8.5</v>
      </c>
      <c r="Y170" s="40">
        <v>1</v>
      </c>
      <c r="Z170" s="38">
        <f t="shared" si="36"/>
        <v>8.5</v>
      </c>
      <c r="AA170" s="40">
        <f t="shared" si="35"/>
        <v>0</v>
      </c>
      <c r="AB170" s="40">
        <v>1</v>
      </c>
      <c r="AC170" s="38">
        <f>[1]T.C.I.D1!H170</f>
        <v>0</v>
      </c>
      <c r="AD170" s="40">
        <v>1</v>
      </c>
      <c r="AE170" s="38">
        <f>[1]L.Etr1!H170</f>
        <v>13.5</v>
      </c>
      <c r="AF170" s="40">
        <v>1</v>
      </c>
      <c r="AG170" s="38">
        <f t="shared" si="30"/>
        <v>6.75</v>
      </c>
      <c r="AH170" s="40">
        <f t="shared" si="37"/>
        <v>1</v>
      </c>
      <c r="AI170" s="40">
        <v>1</v>
      </c>
      <c r="AJ170" s="38">
        <f t="shared" si="31"/>
        <v>8.8125</v>
      </c>
      <c r="AK170" s="40">
        <f t="shared" si="32"/>
        <v>1</v>
      </c>
      <c r="AL170" s="40">
        <f t="shared" si="33"/>
        <v>1</v>
      </c>
      <c r="AM170" s="41" t="str">
        <f t="shared" si="34"/>
        <v xml:space="preserve">Non Acquis </v>
      </c>
    </row>
    <row r="171" spans="1:39">
      <c r="A171" s="34">
        <v>159</v>
      </c>
      <c r="B171" s="35" t="s">
        <v>473</v>
      </c>
      <c r="C171" s="36" t="s">
        <v>474</v>
      </c>
      <c r="D171" s="36" t="s">
        <v>218</v>
      </c>
      <c r="E171" s="42" t="s">
        <v>388</v>
      </c>
      <c r="F171" s="38">
        <f>[1]Psy.Dev.1!H171</f>
        <v>10.75</v>
      </c>
      <c r="G171" s="40">
        <v>1</v>
      </c>
      <c r="H171" s="38">
        <f>[1]P.physio1!H171</f>
        <v>10.5</v>
      </c>
      <c r="I171" s="40">
        <v>1</v>
      </c>
      <c r="J171" s="40">
        <f>[1]P.Co1!H171</f>
        <v>10.5</v>
      </c>
      <c r="K171" s="40">
        <v>1</v>
      </c>
      <c r="L171" s="38">
        <f>[1]Th.P1!H171</f>
        <v>10.5</v>
      </c>
      <c r="M171" s="40">
        <v>1</v>
      </c>
      <c r="N171" s="40">
        <f t="shared" si="26"/>
        <v>10.574999999999999</v>
      </c>
      <c r="O171" s="40">
        <f t="shared" si="27"/>
        <v>20</v>
      </c>
      <c r="P171" s="40">
        <v>1</v>
      </c>
      <c r="Q171" s="38">
        <f xml:space="preserve"> [1]M.T.R1!H171</f>
        <v>11</v>
      </c>
      <c r="R171" s="40">
        <v>1</v>
      </c>
      <c r="S171" s="38">
        <f>[1]psym1!H171</f>
        <v>10.75</v>
      </c>
      <c r="T171" s="40">
        <v>1</v>
      </c>
      <c r="U171" s="38">
        <f t="shared" si="28"/>
        <v>10.916666666666666</v>
      </c>
      <c r="V171" s="40">
        <f t="shared" si="29"/>
        <v>6</v>
      </c>
      <c r="W171" s="40">
        <v>1</v>
      </c>
      <c r="X171" s="38">
        <f>[1]M.OP1!H171</f>
        <v>16.5</v>
      </c>
      <c r="Y171" s="40">
        <v>1</v>
      </c>
      <c r="Z171" s="38">
        <f t="shared" si="36"/>
        <v>16.5</v>
      </c>
      <c r="AA171" s="40">
        <f t="shared" si="35"/>
        <v>2</v>
      </c>
      <c r="AB171" s="40">
        <v>1</v>
      </c>
      <c r="AC171" s="38">
        <f>[1]T.C.I.D1!H171</f>
        <v>10.75</v>
      </c>
      <c r="AD171" s="40">
        <v>1</v>
      </c>
      <c r="AE171" s="38">
        <f>[1]L.Etr1!H171</f>
        <v>12.5</v>
      </c>
      <c r="AF171" s="40">
        <v>1</v>
      </c>
      <c r="AG171" s="38">
        <f t="shared" si="30"/>
        <v>11.625</v>
      </c>
      <c r="AH171" s="40">
        <f t="shared" si="37"/>
        <v>2</v>
      </c>
      <c r="AI171" s="40">
        <v>1</v>
      </c>
      <c r="AJ171" s="38">
        <f t="shared" si="31"/>
        <v>11.140625</v>
      </c>
      <c r="AK171" s="40">
        <f t="shared" si="32"/>
        <v>30</v>
      </c>
      <c r="AL171" s="40">
        <f t="shared" si="33"/>
        <v>30</v>
      </c>
      <c r="AM171" s="41" t="str">
        <f t="shared" si="34"/>
        <v>Acquis</v>
      </c>
    </row>
    <row r="172" spans="1:39">
      <c r="A172" s="34">
        <v>160</v>
      </c>
      <c r="B172" s="35" t="s">
        <v>475</v>
      </c>
      <c r="C172" s="36" t="s">
        <v>476</v>
      </c>
      <c r="D172" s="36" t="s">
        <v>218</v>
      </c>
      <c r="E172" s="42" t="s">
        <v>388</v>
      </c>
      <c r="F172" s="38">
        <f>[1]Psy.Dev.1!H172</f>
        <v>10.75</v>
      </c>
      <c r="G172" s="40">
        <v>1</v>
      </c>
      <c r="H172" s="38">
        <f>[1]P.physio1!H172</f>
        <v>11</v>
      </c>
      <c r="I172" s="40">
        <v>1</v>
      </c>
      <c r="J172" s="40">
        <f>[1]P.Co1!H172</f>
        <v>12.25</v>
      </c>
      <c r="K172" s="40">
        <v>1</v>
      </c>
      <c r="L172" s="38">
        <f>[1]Th.P1!H172</f>
        <v>7.25</v>
      </c>
      <c r="M172" s="40">
        <v>1</v>
      </c>
      <c r="N172" s="40">
        <f t="shared" si="26"/>
        <v>10.55</v>
      </c>
      <c r="O172" s="40">
        <f t="shared" si="27"/>
        <v>20</v>
      </c>
      <c r="P172" s="40">
        <v>1</v>
      </c>
      <c r="Q172" s="38">
        <f xml:space="preserve"> [1]M.T.R1!H172</f>
        <v>12.25</v>
      </c>
      <c r="R172" s="40">
        <v>1</v>
      </c>
      <c r="S172" s="38">
        <f>[1]psym1!H172</f>
        <v>8</v>
      </c>
      <c r="T172" s="40">
        <v>1</v>
      </c>
      <c r="U172" s="38">
        <f t="shared" si="28"/>
        <v>10.833333333333334</v>
      </c>
      <c r="V172" s="40">
        <f t="shared" si="29"/>
        <v>6</v>
      </c>
      <c r="W172" s="40">
        <v>1</v>
      </c>
      <c r="X172" s="38">
        <f>[1]M.OP1!H172</f>
        <v>6.5</v>
      </c>
      <c r="Y172" s="40">
        <v>1</v>
      </c>
      <c r="Z172" s="38">
        <f t="shared" si="36"/>
        <v>6.5</v>
      </c>
      <c r="AA172" s="40">
        <f t="shared" si="35"/>
        <v>0</v>
      </c>
      <c r="AB172" s="40">
        <v>1</v>
      </c>
      <c r="AC172" s="38">
        <f>[1]T.C.I.D1!H172</f>
        <v>12.75</v>
      </c>
      <c r="AD172" s="40">
        <v>1</v>
      </c>
      <c r="AE172" s="38">
        <f>[1]L.Etr1!H172</f>
        <v>5</v>
      </c>
      <c r="AF172" s="40">
        <v>1</v>
      </c>
      <c r="AG172" s="38">
        <f t="shared" si="30"/>
        <v>8.875</v>
      </c>
      <c r="AH172" s="40">
        <f t="shared" si="37"/>
        <v>1</v>
      </c>
      <c r="AI172" s="40">
        <v>1</v>
      </c>
      <c r="AJ172" s="38">
        <f t="shared" si="31"/>
        <v>10.140625</v>
      </c>
      <c r="AK172" s="40">
        <f t="shared" si="32"/>
        <v>27</v>
      </c>
      <c r="AL172" s="40">
        <f t="shared" si="33"/>
        <v>30</v>
      </c>
      <c r="AM172" s="41" t="str">
        <f t="shared" si="34"/>
        <v>Acquis</v>
      </c>
    </row>
    <row r="173" spans="1:39">
      <c r="A173" s="34">
        <v>161</v>
      </c>
      <c r="B173" s="35" t="s">
        <v>477</v>
      </c>
      <c r="C173" s="36" t="s">
        <v>478</v>
      </c>
      <c r="D173" s="36" t="s">
        <v>272</v>
      </c>
      <c r="E173" s="42" t="s">
        <v>388</v>
      </c>
      <c r="F173" s="38">
        <f>[1]Psy.Dev.1!H173</f>
        <v>11</v>
      </c>
      <c r="G173" s="40">
        <v>1</v>
      </c>
      <c r="H173" s="38">
        <f>[1]P.physio1!H173</f>
        <v>10.5</v>
      </c>
      <c r="I173" s="40">
        <v>1</v>
      </c>
      <c r="J173" s="40">
        <f>[1]P.Co1!H173</f>
        <v>12.5</v>
      </c>
      <c r="K173" s="40">
        <v>1</v>
      </c>
      <c r="L173" s="38">
        <f>[1]Th.P1!H173</f>
        <v>8.25</v>
      </c>
      <c r="M173" s="40">
        <v>1</v>
      </c>
      <c r="N173" s="40">
        <f t="shared" si="26"/>
        <v>10.8</v>
      </c>
      <c r="O173" s="40">
        <f t="shared" si="27"/>
        <v>20</v>
      </c>
      <c r="P173" s="40">
        <v>1</v>
      </c>
      <c r="Q173" s="38">
        <f xml:space="preserve"> [1]M.T.R1!H173</f>
        <v>12.25</v>
      </c>
      <c r="R173" s="40">
        <v>1</v>
      </c>
      <c r="S173" s="38">
        <f>[1]psym1!H173</f>
        <v>11.25</v>
      </c>
      <c r="T173" s="40">
        <v>1</v>
      </c>
      <c r="U173" s="38">
        <f t="shared" si="28"/>
        <v>11.916666666666666</v>
      </c>
      <c r="V173" s="40">
        <f t="shared" si="29"/>
        <v>6</v>
      </c>
      <c r="W173" s="40">
        <v>1</v>
      </c>
      <c r="X173" s="38">
        <f>[1]M.OP1!H173</f>
        <v>13</v>
      </c>
      <c r="Y173" s="40">
        <v>1</v>
      </c>
      <c r="Z173" s="38">
        <f t="shared" si="36"/>
        <v>13</v>
      </c>
      <c r="AA173" s="40">
        <f t="shared" si="35"/>
        <v>2</v>
      </c>
      <c r="AB173" s="40">
        <v>1</v>
      </c>
      <c r="AC173" s="38">
        <f>[1]T.C.I.D1!H173</f>
        <v>8.25</v>
      </c>
      <c r="AD173" s="40">
        <v>1</v>
      </c>
      <c r="AE173" s="38">
        <f>[1]L.Etr1!H173</f>
        <v>14</v>
      </c>
      <c r="AF173" s="40">
        <v>1</v>
      </c>
      <c r="AG173" s="38">
        <f t="shared" si="30"/>
        <v>11.125</v>
      </c>
      <c r="AH173" s="40">
        <f t="shared" si="37"/>
        <v>2</v>
      </c>
      <c r="AI173" s="40">
        <v>1</v>
      </c>
      <c r="AJ173" s="38">
        <f t="shared" si="31"/>
        <v>11.1875</v>
      </c>
      <c r="AK173" s="40">
        <f t="shared" si="32"/>
        <v>30</v>
      </c>
      <c r="AL173" s="40">
        <f t="shared" si="33"/>
        <v>30</v>
      </c>
      <c r="AM173" s="41" t="str">
        <f t="shared" si="34"/>
        <v>Acquis</v>
      </c>
    </row>
    <row r="174" spans="1:39">
      <c r="A174" s="34">
        <v>162</v>
      </c>
      <c r="B174" s="35" t="s">
        <v>479</v>
      </c>
      <c r="C174" s="36" t="s">
        <v>480</v>
      </c>
      <c r="D174" s="36" t="s">
        <v>481</v>
      </c>
      <c r="E174" s="42" t="s">
        <v>388</v>
      </c>
      <c r="F174" s="38">
        <f>[1]Psy.Dev.1!H174</f>
        <v>10</v>
      </c>
      <c r="G174" s="40">
        <v>1</v>
      </c>
      <c r="H174" s="38">
        <f>[1]P.physio1!H174</f>
        <v>10.5</v>
      </c>
      <c r="I174" s="40">
        <v>1</v>
      </c>
      <c r="J174" s="40">
        <f>[1]P.Co1!H174</f>
        <v>10</v>
      </c>
      <c r="K174" s="40">
        <v>1</v>
      </c>
      <c r="L174" s="38">
        <f>[1]Th.P1!H174</f>
        <v>5</v>
      </c>
      <c r="M174" s="40">
        <v>1</v>
      </c>
      <c r="N174" s="40">
        <f t="shared" si="26"/>
        <v>9.1</v>
      </c>
      <c r="O174" s="40">
        <f t="shared" si="27"/>
        <v>15</v>
      </c>
      <c r="P174" s="40">
        <v>1</v>
      </c>
      <c r="Q174" s="38">
        <f xml:space="preserve"> [1]M.T.R1!H174</f>
        <v>9.5</v>
      </c>
      <c r="R174" s="40">
        <v>1</v>
      </c>
      <c r="S174" s="38">
        <f>[1]psym1!H174</f>
        <v>6</v>
      </c>
      <c r="T174" s="40">
        <v>1</v>
      </c>
      <c r="U174" s="38">
        <f t="shared" si="28"/>
        <v>8.3333333333333339</v>
      </c>
      <c r="V174" s="40">
        <f t="shared" si="29"/>
        <v>0</v>
      </c>
      <c r="W174" s="40">
        <v>1</v>
      </c>
      <c r="X174" s="38">
        <f>[1]M.OP1!H174</f>
        <v>8.5</v>
      </c>
      <c r="Y174" s="40">
        <v>1</v>
      </c>
      <c r="Z174" s="38">
        <f t="shared" si="36"/>
        <v>8.5</v>
      </c>
      <c r="AA174" s="40">
        <f t="shared" si="35"/>
        <v>0</v>
      </c>
      <c r="AB174" s="40">
        <v>1</v>
      </c>
      <c r="AC174" s="38">
        <f>[1]T.C.I.D1!H174</f>
        <v>6.25</v>
      </c>
      <c r="AD174" s="40">
        <v>1</v>
      </c>
      <c r="AE174" s="38">
        <f>[1]L.Etr1!H174</f>
        <v>13</v>
      </c>
      <c r="AF174" s="40">
        <v>1</v>
      </c>
      <c r="AG174" s="38">
        <f t="shared" si="30"/>
        <v>9.625</v>
      </c>
      <c r="AH174" s="40">
        <f t="shared" si="37"/>
        <v>1</v>
      </c>
      <c r="AI174" s="40">
        <v>1</v>
      </c>
      <c r="AJ174" s="38">
        <f t="shared" si="31"/>
        <v>8.984375</v>
      </c>
      <c r="AK174" s="40">
        <f t="shared" si="32"/>
        <v>16</v>
      </c>
      <c r="AL174" s="40">
        <f t="shared" si="33"/>
        <v>16</v>
      </c>
      <c r="AM174" s="41" t="str">
        <f t="shared" si="34"/>
        <v xml:space="preserve">Non Acquis </v>
      </c>
    </row>
    <row r="175" spans="1:39">
      <c r="A175" s="34">
        <v>163</v>
      </c>
      <c r="B175" s="35" t="s">
        <v>482</v>
      </c>
      <c r="C175" s="36" t="s">
        <v>483</v>
      </c>
      <c r="D175" s="36" t="s">
        <v>305</v>
      </c>
      <c r="E175" s="42" t="s">
        <v>388</v>
      </c>
      <c r="F175" s="38">
        <f>[1]Psy.Dev.1!H175</f>
        <v>10.875</v>
      </c>
      <c r="G175" s="40">
        <v>1</v>
      </c>
      <c r="H175" s="38">
        <f>[1]P.physio1!H175</f>
        <v>10.5</v>
      </c>
      <c r="I175" s="40">
        <v>1</v>
      </c>
      <c r="J175" s="40">
        <f>[1]P.Co1!H175</f>
        <v>7.5</v>
      </c>
      <c r="K175" s="40">
        <v>1</v>
      </c>
      <c r="L175" s="38">
        <f>[1]Th.P1!H175</f>
        <v>10.25</v>
      </c>
      <c r="M175" s="40">
        <v>1</v>
      </c>
      <c r="N175" s="40">
        <f t="shared" si="26"/>
        <v>9.6624999999999996</v>
      </c>
      <c r="O175" s="40">
        <f t="shared" si="27"/>
        <v>15</v>
      </c>
      <c r="P175" s="40">
        <v>1</v>
      </c>
      <c r="Q175" s="38">
        <f xml:space="preserve"> [1]M.T.R1!H175</f>
        <v>9</v>
      </c>
      <c r="R175" s="40">
        <v>1</v>
      </c>
      <c r="S175" s="38">
        <f>[1]psym1!H175</f>
        <v>6.25</v>
      </c>
      <c r="T175" s="40">
        <v>1</v>
      </c>
      <c r="U175" s="38">
        <f t="shared" si="28"/>
        <v>8.0833333333333339</v>
      </c>
      <c r="V175" s="40">
        <f t="shared" si="29"/>
        <v>0</v>
      </c>
      <c r="W175" s="40">
        <v>1</v>
      </c>
      <c r="X175" s="38">
        <f>[1]M.OP1!H175</f>
        <v>12</v>
      </c>
      <c r="Y175" s="40">
        <v>1</v>
      </c>
      <c r="Z175" s="38">
        <f t="shared" si="36"/>
        <v>12</v>
      </c>
      <c r="AA175" s="40">
        <f t="shared" si="35"/>
        <v>2</v>
      </c>
      <c r="AB175" s="40">
        <v>1</v>
      </c>
      <c r="AC175" s="38">
        <f>[1]T.C.I.D1!H175</f>
        <v>0</v>
      </c>
      <c r="AD175" s="40">
        <v>1</v>
      </c>
      <c r="AE175" s="38">
        <f>[1]L.Etr1!H175</f>
        <v>5</v>
      </c>
      <c r="AF175" s="40">
        <v>1</v>
      </c>
      <c r="AG175" s="38">
        <f t="shared" si="30"/>
        <v>2.5</v>
      </c>
      <c r="AH175" s="40">
        <f t="shared" si="37"/>
        <v>0</v>
      </c>
      <c r="AI175" s="40">
        <v>1</v>
      </c>
      <c r="AJ175" s="38">
        <f t="shared" si="31"/>
        <v>8.6171875</v>
      </c>
      <c r="AK175" s="40">
        <f t="shared" si="32"/>
        <v>17</v>
      </c>
      <c r="AL175" s="40">
        <f t="shared" si="33"/>
        <v>17</v>
      </c>
      <c r="AM175" s="41" t="str">
        <f t="shared" si="34"/>
        <v xml:space="preserve">Non Acquis </v>
      </c>
    </row>
    <row r="176" spans="1:39">
      <c r="A176" s="34">
        <v>164</v>
      </c>
      <c r="B176" s="35" t="s">
        <v>484</v>
      </c>
      <c r="C176" s="36" t="s">
        <v>485</v>
      </c>
      <c r="D176" s="36" t="s">
        <v>486</v>
      </c>
      <c r="E176" s="37" t="s">
        <v>398</v>
      </c>
      <c r="F176" s="38">
        <f>[1]Psy.Dev.1!H176</f>
        <v>10</v>
      </c>
      <c r="G176" s="40">
        <v>1</v>
      </c>
      <c r="H176" s="38">
        <f>[1]P.physio1!H176</f>
        <v>11</v>
      </c>
      <c r="I176" s="40">
        <v>1</v>
      </c>
      <c r="J176" s="40">
        <f>[1]P.Co1!H176</f>
        <v>11.5</v>
      </c>
      <c r="K176" s="40">
        <v>1</v>
      </c>
      <c r="L176" s="38">
        <f>[1]Th.P1!H176</f>
        <v>6.25</v>
      </c>
      <c r="M176" s="40">
        <v>1</v>
      </c>
      <c r="N176" s="40">
        <f t="shared" si="26"/>
        <v>9.9</v>
      </c>
      <c r="O176" s="40">
        <f t="shared" si="27"/>
        <v>15</v>
      </c>
      <c r="P176" s="40">
        <v>1</v>
      </c>
      <c r="Q176" s="38">
        <f xml:space="preserve"> [1]M.T.R1!H176</f>
        <v>10.5</v>
      </c>
      <c r="R176" s="40">
        <v>1</v>
      </c>
      <c r="S176" s="38">
        <f>[1]psym1!H176</f>
        <v>11</v>
      </c>
      <c r="T176" s="40">
        <v>1</v>
      </c>
      <c r="U176" s="38">
        <f t="shared" si="28"/>
        <v>10.666666666666666</v>
      </c>
      <c r="V176" s="40">
        <f t="shared" si="29"/>
        <v>6</v>
      </c>
      <c r="W176" s="40">
        <v>1</v>
      </c>
      <c r="X176" s="38">
        <f>[1]M.OP1!H176</f>
        <v>11</v>
      </c>
      <c r="Y176" s="40">
        <v>1</v>
      </c>
      <c r="Z176" s="38">
        <f t="shared" si="36"/>
        <v>11</v>
      </c>
      <c r="AA176" s="40">
        <f t="shared" si="35"/>
        <v>2</v>
      </c>
      <c r="AB176" s="40">
        <v>1</v>
      </c>
      <c r="AC176" s="38">
        <f>[1]T.C.I.D1!H176</f>
        <v>13</v>
      </c>
      <c r="AD176" s="40">
        <v>1</v>
      </c>
      <c r="AE176" s="38">
        <f>[1]L.Etr1!H176</f>
        <v>10</v>
      </c>
      <c r="AF176" s="40">
        <v>1</v>
      </c>
      <c r="AG176" s="38">
        <f t="shared" si="30"/>
        <v>11.5</v>
      </c>
      <c r="AH176" s="40">
        <f t="shared" si="37"/>
        <v>2</v>
      </c>
      <c r="AI176" s="40">
        <v>1</v>
      </c>
      <c r="AJ176" s="38">
        <f t="shared" si="31"/>
        <v>10.3125</v>
      </c>
      <c r="AK176" s="40">
        <f t="shared" si="32"/>
        <v>25</v>
      </c>
      <c r="AL176" s="40">
        <f t="shared" si="33"/>
        <v>30</v>
      </c>
      <c r="AM176" s="41" t="str">
        <f t="shared" si="34"/>
        <v>Acquis</v>
      </c>
    </row>
    <row r="177" spans="1:39">
      <c r="A177" s="34">
        <v>165</v>
      </c>
      <c r="B177" s="35" t="s">
        <v>487</v>
      </c>
      <c r="C177" s="36" t="s">
        <v>488</v>
      </c>
      <c r="D177" s="36" t="s">
        <v>305</v>
      </c>
      <c r="E177" s="42" t="s">
        <v>489</v>
      </c>
      <c r="F177" s="38">
        <f>[1]Psy.Dev.1!H177</f>
        <v>12.75</v>
      </c>
      <c r="G177" s="40">
        <v>1</v>
      </c>
      <c r="H177" s="38">
        <f>[1]P.physio1!H177</f>
        <v>11.25</v>
      </c>
      <c r="I177" s="40">
        <v>1</v>
      </c>
      <c r="J177" s="40">
        <f>[1]P.Co1!H177</f>
        <v>14.5</v>
      </c>
      <c r="K177" s="40">
        <v>1</v>
      </c>
      <c r="L177" s="38">
        <f>[1]Th.P1!H177</f>
        <v>14</v>
      </c>
      <c r="M177" s="40">
        <v>1</v>
      </c>
      <c r="N177" s="40">
        <f t="shared" si="26"/>
        <v>13.225</v>
      </c>
      <c r="O177" s="40">
        <f t="shared" si="27"/>
        <v>20</v>
      </c>
      <c r="P177" s="40">
        <v>1</v>
      </c>
      <c r="Q177" s="38">
        <f xml:space="preserve"> [1]M.T.R1!H177</f>
        <v>12.75</v>
      </c>
      <c r="R177" s="40">
        <v>1</v>
      </c>
      <c r="S177" s="38">
        <f>[1]psym1!H177</f>
        <v>13.75</v>
      </c>
      <c r="T177" s="40">
        <v>1</v>
      </c>
      <c r="U177" s="38">
        <f t="shared" si="28"/>
        <v>13.083333333333334</v>
      </c>
      <c r="V177" s="40">
        <f t="shared" si="29"/>
        <v>6</v>
      </c>
      <c r="W177" s="40">
        <v>1</v>
      </c>
      <c r="X177" s="38">
        <f>[1]M.OP1!H177</f>
        <v>17.5</v>
      </c>
      <c r="Y177" s="40">
        <v>1</v>
      </c>
      <c r="Z177" s="38">
        <f t="shared" si="36"/>
        <v>17.5</v>
      </c>
      <c r="AA177" s="40">
        <f t="shared" si="35"/>
        <v>2</v>
      </c>
      <c r="AB177" s="40">
        <v>1</v>
      </c>
      <c r="AC177" s="38">
        <f>[1]T.C.I.D1!H177</f>
        <v>7</v>
      </c>
      <c r="AD177" s="40">
        <v>1</v>
      </c>
      <c r="AE177" s="38">
        <f>[1]L.Etr1!H177</f>
        <v>16.5</v>
      </c>
      <c r="AF177" s="40">
        <v>1</v>
      </c>
      <c r="AG177" s="38">
        <f t="shared" si="30"/>
        <v>11.75</v>
      </c>
      <c r="AH177" s="40">
        <f t="shared" si="37"/>
        <v>2</v>
      </c>
      <c r="AI177" s="40">
        <v>1</v>
      </c>
      <c r="AJ177" s="38">
        <f t="shared" si="31"/>
        <v>13.28125</v>
      </c>
      <c r="AK177" s="40">
        <f t="shared" si="32"/>
        <v>30</v>
      </c>
      <c r="AL177" s="40">
        <f t="shared" si="33"/>
        <v>30</v>
      </c>
      <c r="AM177" s="41" t="str">
        <f t="shared" si="34"/>
        <v>Acquis</v>
      </c>
    </row>
    <row r="178" spans="1:39">
      <c r="A178" s="34">
        <v>166</v>
      </c>
      <c r="B178" s="35" t="s">
        <v>490</v>
      </c>
      <c r="C178" s="36" t="s">
        <v>491</v>
      </c>
      <c r="D178" s="36" t="s">
        <v>492</v>
      </c>
      <c r="E178" s="42" t="s">
        <v>489</v>
      </c>
      <c r="F178" s="38">
        <f>[1]Psy.Dev.1!H178</f>
        <v>12</v>
      </c>
      <c r="G178" s="40">
        <v>1</v>
      </c>
      <c r="H178" s="38">
        <f>[1]P.physio1!H178</f>
        <v>12</v>
      </c>
      <c r="I178" s="40">
        <v>1</v>
      </c>
      <c r="J178" s="40">
        <f>[1]P.Co1!H178</f>
        <v>11</v>
      </c>
      <c r="K178" s="40">
        <v>1</v>
      </c>
      <c r="L178" s="38">
        <f>[1]Th.P1!H178</f>
        <v>6.5</v>
      </c>
      <c r="M178" s="40">
        <v>1</v>
      </c>
      <c r="N178" s="40">
        <f t="shared" si="26"/>
        <v>10.6</v>
      </c>
      <c r="O178" s="40">
        <f t="shared" si="27"/>
        <v>20</v>
      </c>
      <c r="P178" s="40">
        <v>1</v>
      </c>
      <c r="Q178" s="38">
        <f xml:space="preserve"> [1]M.T.R1!H178</f>
        <v>11.5</v>
      </c>
      <c r="R178" s="40">
        <v>1</v>
      </c>
      <c r="S178" s="38">
        <f>[1]psym1!H178</f>
        <v>14</v>
      </c>
      <c r="T178" s="40">
        <v>1</v>
      </c>
      <c r="U178" s="38">
        <f t="shared" si="28"/>
        <v>12.333333333333334</v>
      </c>
      <c r="V178" s="40">
        <f t="shared" si="29"/>
        <v>6</v>
      </c>
      <c r="W178" s="40">
        <v>1</v>
      </c>
      <c r="X178" s="38">
        <f>[1]M.OP1!H178</f>
        <v>18</v>
      </c>
      <c r="Y178" s="40">
        <v>1</v>
      </c>
      <c r="Z178" s="38">
        <f t="shared" si="36"/>
        <v>18</v>
      </c>
      <c r="AA178" s="40">
        <f t="shared" si="35"/>
        <v>2</v>
      </c>
      <c r="AB178" s="40">
        <v>1</v>
      </c>
      <c r="AC178" s="38">
        <f>[1]T.C.I.D1!H178</f>
        <v>9.5</v>
      </c>
      <c r="AD178" s="40">
        <v>1</v>
      </c>
      <c r="AE178" s="38">
        <f>[1]L.Etr1!H178</f>
        <v>11.5</v>
      </c>
      <c r="AF178" s="40">
        <v>1</v>
      </c>
      <c r="AG178" s="38">
        <f t="shared" si="30"/>
        <v>10.5</v>
      </c>
      <c r="AH178" s="40">
        <f t="shared" si="37"/>
        <v>2</v>
      </c>
      <c r="AI178" s="40">
        <v>1</v>
      </c>
      <c r="AJ178" s="38">
        <f t="shared" si="31"/>
        <v>11.375</v>
      </c>
      <c r="AK178" s="40">
        <f t="shared" si="32"/>
        <v>30</v>
      </c>
      <c r="AL178" s="40">
        <f t="shared" si="33"/>
        <v>30</v>
      </c>
      <c r="AM178" s="41" t="str">
        <f t="shared" si="34"/>
        <v>Acquis</v>
      </c>
    </row>
    <row r="179" spans="1:39">
      <c r="A179" s="34">
        <v>167</v>
      </c>
      <c r="B179" s="35" t="s">
        <v>493</v>
      </c>
      <c r="C179" s="36" t="s">
        <v>494</v>
      </c>
      <c r="D179" s="36" t="s">
        <v>495</v>
      </c>
      <c r="E179" s="42" t="s">
        <v>489</v>
      </c>
      <c r="F179" s="38">
        <f>[1]Psy.Dev.1!H179</f>
        <v>0</v>
      </c>
      <c r="G179" s="40">
        <v>1</v>
      </c>
      <c r="H179" s="38">
        <f>[1]P.physio1!H179</f>
        <v>0</v>
      </c>
      <c r="I179" s="40">
        <v>1</v>
      </c>
      <c r="J179" s="40">
        <f>[1]P.Co1!H179</f>
        <v>0</v>
      </c>
      <c r="K179" s="40">
        <v>1</v>
      </c>
      <c r="L179" s="38">
        <f>[1]Th.P1!H179</f>
        <v>0</v>
      </c>
      <c r="M179" s="40">
        <v>1</v>
      </c>
      <c r="N179" s="40">
        <f t="shared" si="26"/>
        <v>0</v>
      </c>
      <c r="O179" s="40">
        <f t="shared" si="27"/>
        <v>0</v>
      </c>
      <c r="P179" s="40">
        <v>1</v>
      </c>
      <c r="Q179" s="38">
        <f xml:space="preserve"> [1]M.T.R1!H179</f>
        <v>0</v>
      </c>
      <c r="R179" s="40">
        <v>1</v>
      </c>
      <c r="S179" s="38">
        <f>[1]psym1!H179</f>
        <v>0</v>
      </c>
      <c r="T179" s="40">
        <v>1</v>
      </c>
      <c r="U179" s="38">
        <f t="shared" si="28"/>
        <v>0</v>
      </c>
      <c r="V179" s="40">
        <f t="shared" si="29"/>
        <v>0</v>
      </c>
      <c r="W179" s="40">
        <v>1</v>
      </c>
      <c r="X179" s="38">
        <f>[1]M.OP1!H179</f>
        <v>0</v>
      </c>
      <c r="Y179" s="40">
        <v>1</v>
      </c>
      <c r="Z179" s="38">
        <f t="shared" si="36"/>
        <v>0</v>
      </c>
      <c r="AA179" s="40">
        <f t="shared" si="35"/>
        <v>0</v>
      </c>
      <c r="AB179" s="40">
        <v>1</v>
      </c>
      <c r="AC179" s="38">
        <f>[1]T.C.I.D1!H179</f>
        <v>0</v>
      </c>
      <c r="AD179" s="40">
        <v>1</v>
      </c>
      <c r="AE179" s="38">
        <f>[1]L.Etr1!H179</f>
        <v>12.5</v>
      </c>
      <c r="AF179" s="40">
        <v>1</v>
      </c>
      <c r="AG179" s="38">
        <f t="shared" si="30"/>
        <v>6.25</v>
      </c>
      <c r="AH179" s="40">
        <f t="shared" si="37"/>
        <v>1</v>
      </c>
      <c r="AI179" s="40">
        <v>1</v>
      </c>
      <c r="AJ179" s="38">
        <f t="shared" si="31"/>
        <v>0.78125</v>
      </c>
      <c r="AK179" s="40">
        <f t="shared" si="32"/>
        <v>1</v>
      </c>
      <c r="AL179" s="40">
        <f t="shared" si="33"/>
        <v>1</v>
      </c>
      <c r="AM179" s="41" t="str">
        <f t="shared" si="34"/>
        <v xml:space="preserve">Non Acquis </v>
      </c>
    </row>
    <row r="180" spans="1:39">
      <c r="A180" s="34">
        <v>168</v>
      </c>
      <c r="B180" s="35" t="s">
        <v>496</v>
      </c>
      <c r="C180" s="36" t="s">
        <v>497</v>
      </c>
      <c r="D180" s="36" t="s">
        <v>498</v>
      </c>
      <c r="E180" s="42" t="s">
        <v>489</v>
      </c>
      <c r="F180" s="38">
        <f>[1]Psy.Dev.1!H180</f>
        <v>11.75</v>
      </c>
      <c r="G180" s="40">
        <v>1</v>
      </c>
      <c r="H180" s="38">
        <f>[1]P.physio1!H180</f>
        <v>10.25</v>
      </c>
      <c r="I180" s="40">
        <v>1</v>
      </c>
      <c r="J180" s="40">
        <f>[1]P.Co1!H180</f>
        <v>13.25</v>
      </c>
      <c r="K180" s="40">
        <v>1</v>
      </c>
      <c r="L180" s="38">
        <f>[1]Th.P1!H180</f>
        <v>9.75</v>
      </c>
      <c r="M180" s="40">
        <v>1</v>
      </c>
      <c r="N180" s="40">
        <f t="shared" si="26"/>
        <v>11.5</v>
      </c>
      <c r="O180" s="40">
        <f t="shared" si="27"/>
        <v>20</v>
      </c>
      <c r="P180" s="40">
        <v>1</v>
      </c>
      <c r="Q180" s="38">
        <f xml:space="preserve"> [1]M.T.R1!H180</f>
        <v>9</v>
      </c>
      <c r="R180" s="40">
        <v>1</v>
      </c>
      <c r="S180" s="38">
        <f>[1]psym1!H180</f>
        <v>12.5</v>
      </c>
      <c r="T180" s="40">
        <v>1</v>
      </c>
      <c r="U180" s="38">
        <f t="shared" si="28"/>
        <v>10.166666666666666</v>
      </c>
      <c r="V180" s="40">
        <f t="shared" si="29"/>
        <v>6</v>
      </c>
      <c r="W180" s="40">
        <v>1</v>
      </c>
      <c r="X180" s="38">
        <f>[1]M.OP1!H180</f>
        <v>15</v>
      </c>
      <c r="Y180" s="40">
        <v>1</v>
      </c>
      <c r="Z180" s="38">
        <f t="shared" si="36"/>
        <v>15</v>
      </c>
      <c r="AA180" s="40">
        <f t="shared" si="35"/>
        <v>2</v>
      </c>
      <c r="AB180" s="40">
        <v>1</v>
      </c>
      <c r="AC180" s="38">
        <f>[1]T.C.I.D1!H180</f>
        <v>10</v>
      </c>
      <c r="AD180" s="40">
        <v>1</v>
      </c>
      <c r="AE180" s="38">
        <f>[1]L.Etr1!H180</f>
        <v>14</v>
      </c>
      <c r="AF180" s="40">
        <v>1</v>
      </c>
      <c r="AG180" s="38">
        <f t="shared" si="30"/>
        <v>12</v>
      </c>
      <c r="AH180" s="40">
        <f t="shared" si="37"/>
        <v>2</v>
      </c>
      <c r="AI180" s="40">
        <v>1</v>
      </c>
      <c r="AJ180" s="38">
        <f t="shared" si="31"/>
        <v>11.53125</v>
      </c>
      <c r="AK180" s="40">
        <f t="shared" si="32"/>
        <v>30</v>
      </c>
      <c r="AL180" s="40">
        <f t="shared" si="33"/>
        <v>30</v>
      </c>
      <c r="AM180" s="41" t="str">
        <f t="shared" si="34"/>
        <v>Acquis</v>
      </c>
    </row>
    <row r="181" spans="1:39">
      <c r="A181" s="34">
        <v>169</v>
      </c>
      <c r="B181" s="35" t="s">
        <v>499</v>
      </c>
      <c r="C181" s="36" t="s">
        <v>500</v>
      </c>
      <c r="D181" s="36" t="s">
        <v>501</v>
      </c>
      <c r="E181" s="42" t="s">
        <v>489</v>
      </c>
      <c r="F181" s="38">
        <f>[1]Psy.Dev.1!H181</f>
        <v>9.125</v>
      </c>
      <c r="G181" s="40">
        <v>1</v>
      </c>
      <c r="H181" s="38">
        <f>[1]P.physio1!H181</f>
        <v>9.5</v>
      </c>
      <c r="I181" s="40">
        <v>1</v>
      </c>
      <c r="J181" s="40">
        <f>[1]P.Co1!H181</f>
        <v>10.5</v>
      </c>
      <c r="K181" s="40">
        <v>1</v>
      </c>
      <c r="L181" s="38">
        <f>[1]Th.P1!H181</f>
        <v>6.5</v>
      </c>
      <c r="M181" s="40">
        <v>1</v>
      </c>
      <c r="N181" s="40">
        <f t="shared" si="26"/>
        <v>9.0875000000000004</v>
      </c>
      <c r="O181" s="40">
        <f t="shared" si="27"/>
        <v>5</v>
      </c>
      <c r="P181" s="40">
        <v>1</v>
      </c>
      <c r="Q181" s="38">
        <f xml:space="preserve"> [1]M.T.R1!H181</f>
        <v>11.25</v>
      </c>
      <c r="R181" s="40">
        <v>1</v>
      </c>
      <c r="S181" s="38">
        <f>[1]psym1!H181</f>
        <v>13.75</v>
      </c>
      <c r="T181" s="40">
        <v>1</v>
      </c>
      <c r="U181" s="38">
        <f t="shared" si="28"/>
        <v>12.083333333333334</v>
      </c>
      <c r="V181" s="40">
        <f t="shared" si="29"/>
        <v>6</v>
      </c>
      <c r="W181" s="40">
        <v>1</v>
      </c>
      <c r="X181" s="38">
        <f>[1]M.OP1!H181</f>
        <v>9</v>
      </c>
      <c r="Y181" s="40">
        <v>1</v>
      </c>
      <c r="Z181" s="38">
        <f t="shared" si="36"/>
        <v>9</v>
      </c>
      <c r="AA181" s="40">
        <f t="shared" si="35"/>
        <v>0</v>
      </c>
      <c r="AB181" s="40">
        <v>1</v>
      </c>
      <c r="AC181" s="38">
        <f>[1]T.C.I.D1!H181</f>
        <v>5.5</v>
      </c>
      <c r="AD181" s="40">
        <v>1</v>
      </c>
      <c r="AE181" s="38">
        <f>[1]L.Etr1!H181</f>
        <v>12.5</v>
      </c>
      <c r="AF181" s="40">
        <v>1</v>
      </c>
      <c r="AG181" s="38">
        <f t="shared" si="30"/>
        <v>9</v>
      </c>
      <c r="AH181" s="40">
        <f t="shared" si="37"/>
        <v>1</v>
      </c>
      <c r="AI181" s="40">
        <v>1</v>
      </c>
      <c r="AJ181" s="38">
        <f t="shared" si="31"/>
        <v>9.6328125</v>
      </c>
      <c r="AK181" s="40">
        <f t="shared" si="32"/>
        <v>12</v>
      </c>
      <c r="AL181" s="40">
        <f t="shared" si="33"/>
        <v>12</v>
      </c>
      <c r="AM181" s="41" t="str">
        <f t="shared" si="34"/>
        <v xml:space="preserve">Non Acquis </v>
      </c>
    </row>
    <row r="182" spans="1:39">
      <c r="A182" s="34">
        <v>170</v>
      </c>
      <c r="B182" s="35" t="s">
        <v>502</v>
      </c>
      <c r="C182" s="36" t="s">
        <v>503</v>
      </c>
      <c r="D182" s="36" t="s">
        <v>504</v>
      </c>
      <c r="E182" s="42" t="s">
        <v>489</v>
      </c>
      <c r="F182" s="38">
        <f>[1]Psy.Dev.1!H182</f>
        <v>9.125</v>
      </c>
      <c r="G182" s="40">
        <v>1</v>
      </c>
      <c r="H182" s="38">
        <f>[1]P.physio1!H182</f>
        <v>12.25</v>
      </c>
      <c r="I182" s="40">
        <v>1</v>
      </c>
      <c r="J182" s="40">
        <f>[1]P.Co1!H182</f>
        <v>11.5</v>
      </c>
      <c r="K182" s="40">
        <v>1</v>
      </c>
      <c r="L182" s="38">
        <f>[1]Th.P1!H182</f>
        <v>11.5</v>
      </c>
      <c r="M182" s="40">
        <v>1</v>
      </c>
      <c r="N182" s="40">
        <f t="shared" si="26"/>
        <v>10.9375</v>
      </c>
      <c r="O182" s="40">
        <f t="shared" si="27"/>
        <v>20</v>
      </c>
      <c r="P182" s="40">
        <v>1</v>
      </c>
      <c r="Q182" s="38">
        <f xml:space="preserve"> [1]M.T.R1!H182</f>
        <v>12</v>
      </c>
      <c r="R182" s="40">
        <v>1</v>
      </c>
      <c r="S182" s="38">
        <f>[1]psym1!H182</f>
        <v>11</v>
      </c>
      <c r="T182" s="40">
        <v>1</v>
      </c>
      <c r="U182" s="38">
        <f t="shared" si="28"/>
        <v>11.666666666666666</v>
      </c>
      <c r="V182" s="40">
        <f t="shared" si="29"/>
        <v>6</v>
      </c>
      <c r="W182" s="40">
        <v>1</v>
      </c>
      <c r="X182" s="38">
        <f>[1]M.OP1!H182</f>
        <v>13</v>
      </c>
      <c r="Y182" s="40">
        <v>1</v>
      </c>
      <c r="Z182" s="38">
        <f t="shared" si="36"/>
        <v>13</v>
      </c>
      <c r="AA182" s="40">
        <f t="shared" si="35"/>
        <v>2</v>
      </c>
      <c r="AB182" s="40">
        <v>1</v>
      </c>
      <c r="AC182" s="38">
        <f>[1]T.C.I.D1!H182</f>
        <v>2</v>
      </c>
      <c r="AD182" s="40">
        <v>1</v>
      </c>
      <c r="AE182" s="38">
        <f>[1]L.Etr1!H182</f>
        <v>12</v>
      </c>
      <c r="AF182" s="40">
        <v>1</v>
      </c>
      <c r="AG182" s="38">
        <f t="shared" si="30"/>
        <v>7</v>
      </c>
      <c r="AH182" s="40">
        <f t="shared" si="37"/>
        <v>1</v>
      </c>
      <c r="AI182" s="40">
        <v>1</v>
      </c>
      <c r="AJ182" s="38">
        <f t="shared" si="31"/>
        <v>10.7109375</v>
      </c>
      <c r="AK182" s="40">
        <f t="shared" si="32"/>
        <v>29</v>
      </c>
      <c r="AL182" s="40">
        <f t="shared" si="33"/>
        <v>30</v>
      </c>
      <c r="AM182" s="41" t="str">
        <f t="shared" si="34"/>
        <v>Acquis</v>
      </c>
    </row>
    <row r="183" spans="1:39">
      <c r="A183" s="34">
        <v>171</v>
      </c>
      <c r="B183" s="35" t="s">
        <v>505</v>
      </c>
      <c r="C183" s="36" t="s">
        <v>506</v>
      </c>
      <c r="D183" s="36" t="s">
        <v>507</v>
      </c>
      <c r="E183" s="37" t="s">
        <v>508</v>
      </c>
      <c r="F183" s="38">
        <f>[1]Psy.Dev.1!H183</f>
        <v>10</v>
      </c>
      <c r="G183" s="40">
        <v>1</v>
      </c>
      <c r="H183" s="38">
        <f>[1]P.physio1!H183</f>
        <v>10</v>
      </c>
      <c r="I183" s="40">
        <v>1</v>
      </c>
      <c r="J183" s="40">
        <f>[1]P.Co1!H183</f>
        <v>10</v>
      </c>
      <c r="K183" s="40">
        <v>1</v>
      </c>
      <c r="L183" s="38">
        <f>[1]Th.P1!H183</f>
        <v>8</v>
      </c>
      <c r="M183" s="40">
        <v>1</v>
      </c>
      <c r="N183" s="40">
        <f t="shared" si="26"/>
        <v>9.6</v>
      </c>
      <c r="O183" s="40">
        <f t="shared" si="27"/>
        <v>15</v>
      </c>
      <c r="P183" s="40">
        <v>1</v>
      </c>
      <c r="Q183" s="38">
        <f xml:space="preserve"> [1]M.T.R1!H183</f>
        <v>10</v>
      </c>
      <c r="R183" s="40">
        <v>1</v>
      </c>
      <c r="S183" s="38">
        <f>[1]psym1!H183</f>
        <v>10</v>
      </c>
      <c r="T183" s="40">
        <v>1</v>
      </c>
      <c r="U183" s="38">
        <f t="shared" si="28"/>
        <v>10</v>
      </c>
      <c r="V183" s="40">
        <f t="shared" si="29"/>
        <v>6</v>
      </c>
      <c r="W183" s="40">
        <v>1</v>
      </c>
      <c r="X183" s="38">
        <f>[1]M.OP1!H183</f>
        <v>9</v>
      </c>
      <c r="Y183" s="40">
        <v>1</v>
      </c>
      <c r="Z183" s="38">
        <f t="shared" si="36"/>
        <v>9</v>
      </c>
      <c r="AA183" s="40">
        <f t="shared" si="35"/>
        <v>0</v>
      </c>
      <c r="AB183" s="40">
        <v>1</v>
      </c>
      <c r="AC183" s="38">
        <f>[1]T.C.I.D1!H183</f>
        <v>14</v>
      </c>
      <c r="AD183" s="40">
        <v>1</v>
      </c>
      <c r="AE183" s="38">
        <f>[1]L.Etr1!H183</f>
        <v>13</v>
      </c>
      <c r="AF183" s="40">
        <v>1</v>
      </c>
      <c r="AG183" s="38">
        <f t="shared" si="30"/>
        <v>13.5</v>
      </c>
      <c r="AH183" s="40">
        <f t="shared" si="37"/>
        <v>2</v>
      </c>
      <c r="AI183" s="40">
        <v>1</v>
      </c>
      <c r="AJ183" s="38">
        <f t="shared" si="31"/>
        <v>10.125</v>
      </c>
      <c r="AK183" s="40">
        <f t="shared" si="32"/>
        <v>23</v>
      </c>
      <c r="AL183" s="40">
        <f t="shared" si="33"/>
        <v>30</v>
      </c>
      <c r="AM183" s="41" t="str">
        <f t="shared" si="34"/>
        <v>Acquis</v>
      </c>
    </row>
    <row r="184" spans="1:39">
      <c r="A184" s="34">
        <v>172</v>
      </c>
      <c r="B184" s="35" t="s">
        <v>509</v>
      </c>
      <c r="C184" s="36" t="s">
        <v>510</v>
      </c>
      <c r="D184" s="36" t="s">
        <v>511</v>
      </c>
      <c r="E184" s="42" t="s">
        <v>489</v>
      </c>
      <c r="F184" s="38">
        <f>[1]Psy.Dev.1!H184</f>
        <v>0</v>
      </c>
      <c r="G184" s="40">
        <v>1</v>
      </c>
      <c r="H184" s="38">
        <f>[1]P.physio1!H184</f>
        <v>0</v>
      </c>
      <c r="I184" s="40">
        <v>1</v>
      </c>
      <c r="J184" s="40">
        <f>[1]P.Co1!H184</f>
        <v>0</v>
      </c>
      <c r="K184" s="40">
        <v>1</v>
      </c>
      <c r="L184" s="38">
        <f>[1]Th.P1!H184</f>
        <v>0</v>
      </c>
      <c r="M184" s="40">
        <v>1</v>
      </c>
      <c r="N184" s="40">
        <f t="shared" si="26"/>
        <v>0</v>
      </c>
      <c r="O184" s="40">
        <f t="shared" si="27"/>
        <v>0</v>
      </c>
      <c r="P184" s="40">
        <v>1</v>
      </c>
      <c r="Q184" s="38">
        <f xml:space="preserve"> [1]M.T.R1!H184</f>
        <v>0</v>
      </c>
      <c r="R184" s="40">
        <v>1</v>
      </c>
      <c r="S184" s="38">
        <f>[1]psym1!H184</f>
        <v>0</v>
      </c>
      <c r="T184" s="40">
        <v>1</v>
      </c>
      <c r="U184" s="38">
        <f t="shared" si="28"/>
        <v>0</v>
      </c>
      <c r="V184" s="40">
        <f t="shared" si="29"/>
        <v>0</v>
      </c>
      <c r="W184" s="40">
        <v>1</v>
      </c>
      <c r="X184" s="38">
        <f>[1]M.OP1!H184</f>
        <v>0</v>
      </c>
      <c r="Y184" s="40">
        <v>1</v>
      </c>
      <c r="Z184" s="38">
        <f t="shared" si="36"/>
        <v>0</v>
      </c>
      <c r="AA184" s="40">
        <f t="shared" si="35"/>
        <v>0</v>
      </c>
      <c r="AB184" s="40">
        <v>1</v>
      </c>
      <c r="AC184" s="38">
        <f>[1]T.C.I.D1!H184</f>
        <v>0</v>
      </c>
      <c r="AD184" s="40">
        <v>1</v>
      </c>
      <c r="AE184" s="38">
        <f>[1]L.Etr1!H184</f>
        <v>5</v>
      </c>
      <c r="AF184" s="40">
        <v>1</v>
      </c>
      <c r="AG184" s="38">
        <f t="shared" si="30"/>
        <v>2.5</v>
      </c>
      <c r="AH184" s="40">
        <f t="shared" si="37"/>
        <v>0</v>
      </c>
      <c r="AI184" s="40">
        <v>1</v>
      </c>
      <c r="AJ184" s="38">
        <f t="shared" si="31"/>
        <v>0.3125</v>
      </c>
      <c r="AK184" s="40">
        <f t="shared" si="32"/>
        <v>0</v>
      </c>
      <c r="AL184" s="40">
        <f t="shared" si="33"/>
        <v>0</v>
      </c>
      <c r="AM184" s="41" t="str">
        <f t="shared" si="34"/>
        <v xml:space="preserve">Non Acquis </v>
      </c>
    </row>
    <row r="185" spans="1:39">
      <c r="A185" s="34">
        <v>173</v>
      </c>
      <c r="B185" s="35" t="s">
        <v>512</v>
      </c>
      <c r="C185" s="36" t="s">
        <v>513</v>
      </c>
      <c r="D185" s="36" t="s">
        <v>65</v>
      </c>
      <c r="E185" s="42" t="s">
        <v>489</v>
      </c>
      <c r="F185" s="38">
        <f>[1]Psy.Dev.1!H185</f>
        <v>10</v>
      </c>
      <c r="G185" s="40">
        <v>1</v>
      </c>
      <c r="H185" s="38">
        <f>[1]P.physio1!H185</f>
        <v>10.75</v>
      </c>
      <c r="I185" s="40">
        <v>1</v>
      </c>
      <c r="J185" s="40">
        <f>[1]P.Co1!H185</f>
        <v>9</v>
      </c>
      <c r="K185" s="40">
        <v>1</v>
      </c>
      <c r="L185" s="38">
        <f>[1]Th.P1!H185</f>
        <v>6.75</v>
      </c>
      <c r="M185" s="40">
        <v>1</v>
      </c>
      <c r="N185" s="40">
        <f t="shared" si="26"/>
        <v>9.1999999999999993</v>
      </c>
      <c r="O185" s="40">
        <f t="shared" si="27"/>
        <v>10</v>
      </c>
      <c r="P185" s="40">
        <v>1</v>
      </c>
      <c r="Q185" s="38">
        <f xml:space="preserve"> [1]M.T.R1!H185</f>
        <v>12.75</v>
      </c>
      <c r="R185" s="40">
        <v>1</v>
      </c>
      <c r="S185" s="38">
        <f>[1]psym1!H185</f>
        <v>10.5</v>
      </c>
      <c r="T185" s="40">
        <v>1</v>
      </c>
      <c r="U185" s="38">
        <f t="shared" si="28"/>
        <v>12</v>
      </c>
      <c r="V185" s="40">
        <f t="shared" si="29"/>
        <v>6</v>
      </c>
      <c r="W185" s="40">
        <v>1</v>
      </c>
      <c r="X185" s="38">
        <f>[1]M.OP1!H185</f>
        <v>12</v>
      </c>
      <c r="Y185" s="40">
        <v>1</v>
      </c>
      <c r="Z185" s="38">
        <f t="shared" si="36"/>
        <v>12</v>
      </c>
      <c r="AA185" s="40">
        <f t="shared" si="35"/>
        <v>2</v>
      </c>
      <c r="AB185" s="40">
        <v>1</v>
      </c>
      <c r="AC185" s="38">
        <f>[1]T.C.I.D1!H185</f>
        <v>7.25</v>
      </c>
      <c r="AD185" s="40">
        <v>1</v>
      </c>
      <c r="AE185" s="38">
        <f>[1]L.Etr1!H185</f>
        <v>14</v>
      </c>
      <c r="AF185" s="40">
        <v>1</v>
      </c>
      <c r="AG185" s="38">
        <f t="shared" si="30"/>
        <v>10.625</v>
      </c>
      <c r="AH185" s="40">
        <f t="shared" si="37"/>
        <v>2</v>
      </c>
      <c r="AI185" s="40">
        <v>1</v>
      </c>
      <c r="AJ185" s="38">
        <f t="shared" si="31"/>
        <v>10.078125</v>
      </c>
      <c r="AK185" s="40">
        <f t="shared" si="32"/>
        <v>20</v>
      </c>
      <c r="AL185" s="40">
        <f t="shared" si="33"/>
        <v>30</v>
      </c>
      <c r="AM185" s="41" t="str">
        <f t="shared" si="34"/>
        <v>Acquis</v>
      </c>
    </row>
    <row r="186" spans="1:39">
      <c r="A186" s="34">
        <v>174</v>
      </c>
      <c r="B186" s="35" t="s">
        <v>514</v>
      </c>
      <c r="C186" s="36" t="s">
        <v>515</v>
      </c>
      <c r="D186" s="36" t="s">
        <v>272</v>
      </c>
      <c r="E186" s="42" t="s">
        <v>489</v>
      </c>
      <c r="F186" s="38">
        <f>[1]Psy.Dev.1!H186</f>
        <v>13.375</v>
      </c>
      <c r="G186" s="40">
        <v>1</v>
      </c>
      <c r="H186" s="38">
        <f>[1]P.physio1!H186</f>
        <v>12.25</v>
      </c>
      <c r="I186" s="40">
        <v>1</v>
      </c>
      <c r="J186" s="40">
        <f>[1]P.Co1!H186</f>
        <v>14.25</v>
      </c>
      <c r="K186" s="40">
        <v>1</v>
      </c>
      <c r="L186" s="38">
        <f>[1]Th.P1!H186</f>
        <v>10.25</v>
      </c>
      <c r="M186" s="40">
        <v>1</v>
      </c>
      <c r="N186" s="40">
        <f t="shared" si="26"/>
        <v>12.7875</v>
      </c>
      <c r="O186" s="40">
        <f t="shared" si="27"/>
        <v>20</v>
      </c>
      <c r="P186" s="40">
        <v>1</v>
      </c>
      <c r="Q186" s="38">
        <f xml:space="preserve"> [1]M.T.R1!H186</f>
        <v>11.25</v>
      </c>
      <c r="R186" s="40">
        <v>1</v>
      </c>
      <c r="S186" s="38">
        <f>[1]psym1!H186</f>
        <v>16.5</v>
      </c>
      <c r="T186" s="40">
        <v>1</v>
      </c>
      <c r="U186" s="38">
        <f t="shared" si="28"/>
        <v>13</v>
      </c>
      <c r="V186" s="40">
        <f t="shared" si="29"/>
        <v>6</v>
      </c>
      <c r="W186" s="40">
        <v>1</v>
      </c>
      <c r="X186" s="38">
        <f>[1]M.OP1!H186</f>
        <v>17</v>
      </c>
      <c r="Y186" s="40">
        <v>1</v>
      </c>
      <c r="Z186" s="38">
        <f t="shared" si="36"/>
        <v>17</v>
      </c>
      <c r="AA186" s="40">
        <f t="shared" si="35"/>
        <v>2</v>
      </c>
      <c r="AB186" s="40">
        <v>1</v>
      </c>
      <c r="AC186" s="38">
        <f>[1]T.C.I.D1!H186</f>
        <v>6</v>
      </c>
      <c r="AD186" s="40">
        <v>1</v>
      </c>
      <c r="AE186" s="38">
        <f>[1]L.Etr1!H186</f>
        <v>13</v>
      </c>
      <c r="AF186" s="40">
        <v>1</v>
      </c>
      <c r="AG186" s="38">
        <f t="shared" si="30"/>
        <v>9.5</v>
      </c>
      <c r="AH186" s="40">
        <f t="shared" si="37"/>
        <v>1</v>
      </c>
      <c r="AI186" s="40">
        <v>1</v>
      </c>
      <c r="AJ186" s="38">
        <f t="shared" si="31"/>
        <v>12.6796875</v>
      </c>
      <c r="AK186" s="40">
        <f t="shared" si="32"/>
        <v>29</v>
      </c>
      <c r="AL186" s="40">
        <f t="shared" si="33"/>
        <v>30</v>
      </c>
      <c r="AM186" s="41" t="str">
        <f t="shared" si="34"/>
        <v>Acquis</v>
      </c>
    </row>
    <row r="187" spans="1:39">
      <c r="A187" s="34">
        <v>175</v>
      </c>
      <c r="B187" s="35" t="s">
        <v>516</v>
      </c>
      <c r="C187" s="36" t="s">
        <v>515</v>
      </c>
      <c r="D187" s="36" t="s">
        <v>517</v>
      </c>
      <c r="E187" s="42" t="s">
        <v>489</v>
      </c>
      <c r="F187" s="38">
        <f>[1]Psy.Dev.1!H187</f>
        <v>10</v>
      </c>
      <c r="G187" s="40">
        <v>1</v>
      </c>
      <c r="H187" s="38">
        <f>[1]P.physio1!H187</f>
        <v>10.75</v>
      </c>
      <c r="I187" s="40">
        <v>1</v>
      </c>
      <c r="J187" s="40">
        <f>[1]P.Co1!H187</f>
        <v>12</v>
      </c>
      <c r="K187" s="40">
        <v>1</v>
      </c>
      <c r="L187" s="38">
        <f>[1]Th.P1!H187</f>
        <v>7.75</v>
      </c>
      <c r="M187" s="40">
        <v>1</v>
      </c>
      <c r="N187" s="40">
        <f t="shared" si="26"/>
        <v>10.3</v>
      </c>
      <c r="O187" s="40">
        <f t="shared" si="27"/>
        <v>20</v>
      </c>
      <c r="P187" s="40">
        <v>1</v>
      </c>
      <c r="Q187" s="38">
        <f xml:space="preserve"> [1]M.T.R1!H187</f>
        <v>11.25</v>
      </c>
      <c r="R187" s="40">
        <v>1</v>
      </c>
      <c r="S187" s="38">
        <f>[1]psym1!H187</f>
        <v>13.75</v>
      </c>
      <c r="T187" s="40">
        <v>1</v>
      </c>
      <c r="U187" s="38">
        <f t="shared" si="28"/>
        <v>12.083333333333334</v>
      </c>
      <c r="V187" s="40">
        <f t="shared" si="29"/>
        <v>6</v>
      </c>
      <c r="W187" s="40">
        <v>1</v>
      </c>
      <c r="X187" s="38">
        <f>[1]M.OP1!H187</f>
        <v>14.5</v>
      </c>
      <c r="Y187" s="40">
        <v>1</v>
      </c>
      <c r="Z187" s="38">
        <f t="shared" si="36"/>
        <v>14.5</v>
      </c>
      <c r="AA187" s="40">
        <f t="shared" si="35"/>
        <v>2</v>
      </c>
      <c r="AB187" s="40">
        <v>1</v>
      </c>
      <c r="AC187" s="38">
        <f>[1]T.C.I.D1!H187</f>
        <v>6</v>
      </c>
      <c r="AD187" s="40">
        <v>1</v>
      </c>
      <c r="AE187" s="38">
        <f>[1]L.Etr1!H187</f>
        <v>15</v>
      </c>
      <c r="AF187" s="40">
        <v>1</v>
      </c>
      <c r="AG187" s="38">
        <f t="shared" si="30"/>
        <v>10.5</v>
      </c>
      <c r="AH187" s="40">
        <f t="shared" si="37"/>
        <v>2</v>
      </c>
      <c r="AI187" s="40">
        <v>1</v>
      </c>
      <c r="AJ187" s="38">
        <f t="shared" si="31"/>
        <v>10.921875</v>
      </c>
      <c r="AK187" s="40">
        <f t="shared" si="32"/>
        <v>30</v>
      </c>
      <c r="AL187" s="40">
        <f t="shared" si="33"/>
        <v>30</v>
      </c>
      <c r="AM187" s="41" t="str">
        <f t="shared" si="34"/>
        <v>Acquis</v>
      </c>
    </row>
    <row r="188" spans="1:39">
      <c r="A188" s="34">
        <v>176</v>
      </c>
      <c r="B188" s="35" t="s">
        <v>518</v>
      </c>
      <c r="C188" s="36" t="s">
        <v>519</v>
      </c>
      <c r="D188" s="36" t="s">
        <v>520</v>
      </c>
      <c r="E188" s="37" t="s">
        <v>508</v>
      </c>
      <c r="F188" s="38">
        <f>[1]Psy.Dev.1!H188</f>
        <v>12.25</v>
      </c>
      <c r="G188" s="40">
        <v>1</v>
      </c>
      <c r="H188" s="38">
        <f>[1]P.physio1!H188</f>
        <v>15</v>
      </c>
      <c r="I188" s="40">
        <v>1</v>
      </c>
      <c r="J188" s="40">
        <f>[1]P.Co1!H188</f>
        <v>6</v>
      </c>
      <c r="K188" s="40">
        <v>1</v>
      </c>
      <c r="L188" s="38">
        <f>[1]Th.P1!H188</f>
        <v>7</v>
      </c>
      <c r="M188" s="40">
        <v>1</v>
      </c>
      <c r="N188" s="40">
        <f t="shared" si="26"/>
        <v>9.875</v>
      </c>
      <c r="O188" s="40">
        <f t="shared" si="27"/>
        <v>10</v>
      </c>
      <c r="P188" s="40">
        <v>1</v>
      </c>
      <c r="Q188" s="38">
        <f xml:space="preserve"> [1]M.T.R1!H188</f>
        <v>11</v>
      </c>
      <c r="R188" s="40">
        <v>1</v>
      </c>
      <c r="S188" s="38">
        <f>[1]psym1!H188</f>
        <v>10</v>
      </c>
      <c r="T188" s="40">
        <v>1</v>
      </c>
      <c r="U188" s="38">
        <f t="shared" si="28"/>
        <v>10.666666666666666</v>
      </c>
      <c r="V188" s="40">
        <f t="shared" si="29"/>
        <v>6</v>
      </c>
      <c r="W188" s="40">
        <v>1</v>
      </c>
      <c r="X188" s="38">
        <f>[1]M.OP1!H188</f>
        <v>10.5</v>
      </c>
      <c r="Y188" s="40">
        <v>1</v>
      </c>
      <c r="Z188" s="38">
        <f t="shared" si="36"/>
        <v>10.5</v>
      </c>
      <c r="AA188" s="40">
        <f t="shared" si="35"/>
        <v>2</v>
      </c>
      <c r="AB188" s="40">
        <v>1</v>
      </c>
      <c r="AC188" s="38">
        <f>[1]T.C.I.D1!H188</f>
        <v>0</v>
      </c>
      <c r="AD188" s="40">
        <v>1</v>
      </c>
      <c r="AE188" s="38">
        <f>[1]L.Etr1!H188</f>
        <v>13.5</v>
      </c>
      <c r="AF188" s="40">
        <v>1</v>
      </c>
      <c r="AG188" s="38">
        <f t="shared" si="30"/>
        <v>6.75</v>
      </c>
      <c r="AH188" s="40">
        <f t="shared" si="37"/>
        <v>1</v>
      </c>
      <c r="AI188" s="40">
        <v>1</v>
      </c>
      <c r="AJ188" s="38">
        <f t="shared" si="31"/>
        <v>9.671875</v>
      </c>
      <c r="AK188" s="40">
        <f t="shared" si="32"/>
        <v>19</v>
      </c>
      <c r="AL188" s="40">
        <f t="shared" si="33"/>
        <v>19</v>
      </c>
      <c r="AM188" s="41" t="str">
        <f t="shared" si="34"/>
        <v xml:space="preserve">Non Acquis </v>
      </c>
    </row>
    <row r="189" spans="1:39">
      <c r="A189" s="34">
        <v>177</v>
      </c>
      <c r="B189" s="35" t="s">
        <v>521</v>
      </c>
      <c r="C189" s="36" t="s">
        <v>522</v>
      </c>
      <c r="D189" s="36" t="s">
        <v>221</v>
      </c>
      <c r="E189" s="42" t="s">
        <v>489</v>
      </c>
      <c r="F189" s="38">
        <f>[1]Psy.Dev.1!H189</f>
        <v>6</v>
      </c>
      <c r="G189" s="40">
        <v>1</v>
      </c>
      <c r="H189" s="38">
        <f>[1]P.physio1!H189</f>
        <v>9</v>
      </c>
      <c r="I189" s="40">
        <v>1</v>
      </c>
      <c r="J189" s="40">
        <f>[1]P.Co1!H189</f>
        <v>8.5</v>
      </c>
      <c r="K189" s="40">
        <v>1</v>
      </c>
      <c r="L189" s="38">
        <f>[1]Th.P1!H189</f>
        <v>6.75</v>
      </c>
      <c r="M189" s="40">
        <v>1</v>
      </c>
      <c r="N189" s="40">
        <f t="shared" si="26"/>
        <v>7.5</v>
      </c>
      <c r="O189" s="40">
        <f t="shared" si="27"/>
        <v>0</v>
      </c>
      <c r="P189" s="40">
        <v>1</v>
      </c>
      <c r="Q189" s="38">
        <f xml:space="preserve"> [1]M.T.R1!H189</f>
        <v>8.25</v>
      </c>
      <c r="R189" s="40">
        <v>1</v>
      </c>
      <c r="S189" s="38">
        <f>[1]psym1!H189</f>
        <v>8.5</v>
      </c>
      <c r="T189" s="40">
        <v>1</v>
      </c>
      <c r="U189" s="38">
        <f t="shared" si="28"/>
        <v>8.3333333333333339</v>
      </c>
      <c r="V189" s="40">
        <f t="shared" si="29"/>
        <v>0</v>
      </c>
      <c r="W189" s="40">
        <v>1</v>
      </c>
      <c r="X189" s="38">
        <f>[1]M.OP1!H189</f>
        <v>2</v>
      </c>
      <c r="Y189" s="40">
        <v>1</v>
      </c>
      <c r="Z189" s="38">
        <f t="shared" si="36"/>
        <v>2</v>
      </c>
      <c r="AA189" s="40">
        <f t="shared" si="35"/>
        <v>0</v>
      </c>
      <c r="AB189" s="40">
        <v>1</v>
      </c>
      <c r="AC189" s="38">
        <f>[1]T.C.I.D1!H189</f>
        <v>10</v>
      </c>
      <c r="AD189" s="40">
        <v>1</v>
      </c>
      <c r="AE189" s="38">
        <f>[1]L.Etr1!H189</f>
        <v>12.5</v>
      </c>
      <c r="AF189" s="40">
        <v>1</v>
      </c>
      <c r="AG189" s="38">
        <f t="shared" si="30"/>
        <v>11.25</v>
      </c>
      <c r="AH189" s="40">
        <f t="shared" si="37"/>
        <v>2</v>
      </c>
      <c r="AI189" s="40">
        <v>1</v>
      </c>
      <c r="AJ189" s="38">
        <f t="shared" si="31"/>
        <v>7.78125</v>
      </c>
      <c r="AK189" s="40">
        <f t="shared" si="32"/>
        <v>2</v>
      </c>
      <c r="AL189" s="40">
        <f t="shared" si="33"/>
        <v>2</v>
      </c>
      <c r="AM189" s="41" t="str">
        <f t="shared" si="34"/>
        <v xml:space="preserve">Non Acquis </v>
      </c>
    </row>
    <row r="190" spans="1:39">
      <c r="A190" s="34">
        <v>178</v>
      </c>
      <c r="B190" s="35" t="s">
        <v>523</v>
      </c>
      <c r="C190" s="36" t="s">
        <v>522</v>
      </c>
      <c r="D190" s="36" t="s">
        <v>404</v>
      </c>
      <c r="E190" s="42" t="s">
        <v>489</v>
      </c>
      <c r="F190" s="38">
        <f>[1]Psy.Dev.1!H190</f>
        <v>11.5</v>
      </c>
      <c r="G190" s="40">
        <v>1</v>
      </c>
      <c r="H190" s="38">
        <f>[1]P.physio1!H190</f>
        <v>8.75</v>
      </c>
      <c r="I190" s="40">
        <v>1</v>
      </c>
      <c r="J190" s="40">
        <f>[1]P.Co1!H190</f>
        <v>7.5</v>
      </c>
      <c r="K190" s="40">
        <v>1</v>
      </c>
      <c r="L190" s="38">
        <f>[1]Th.P1!H190</f>
        <v>7.25</v>
      </c>
      <c r="M190" s="40">
        <v>1</v>
      </c>
      <c r="N190" s="40">
        <f t="shared" si="26"/>
        <v>8.9</v>
      </c>
      <c r="O190" s="40">
        <f t="shared" si="27"/>
        <v>5</v>
      </c>
      <c r="P190" s="40">
        <v>1</v>
      </c>
      <c r="Q190" s="38">
        <f xml:space="preserve"> [1]M.T.R1!H190</f>
        <v>11</v>
      </c>
      <c r="R190" s="40">
        <v>1</v>
      </c>
      <c r="S190" s="38">
        <f>[1]psym1!H190</f>
        <v>14.25</v>
      </c>
      <c r="T190" s="40">
        <v>1</v>
      </c>
      <c r="U190" s="38">
        <f t="shared" si="28"/>
        <v>12.083333333333334</v>
      </c>
      <c r="V190" s="40">
        <f t="shared" si="29"/>
        <v>6</v>
      </c>
      <c r="W190" s="40">
        <v>1</v>
      </c>
      <c r="X190" s="38">
        <f>[1]M.OP1!H190</f>
        <v>9</v>
      </c>
      <c r="Y190" s="40">
        <v>1</v>
      </c>
      <c r="Z190" s="38">
        <f t="shared" si="36"/>
        <v>9</v>
      </c>
      <c r="AA190" s="40">
        <f t="shared" si="35"/>
        <v>0</v>
      </c>
      <c r="AB190" s="40">
        <v>1</v>
      </c>
      <c r="AC190" s="38">
        <f>[1]T.C.I.D1!H190</f>
        <v>7.5</v>
      </c>
      <c r="AD190" s="40">
        <v>1</v>
      </c>
      <c r="AE190" s="38">
        <f>[1]L.Etr1!H190</f>
        <v>13.5</v>
      </c>
      <c r="AF190" s="40">
        <v>1</v>
      </c>
      <c r="AG190" s="38">
        <f t="shared" si="30"/>
        <v>10.5</v>
      </c>
      <c r="AH190" s="40">
        <f t="shared" si="37"/>
        <v>2</v>
      </c>
      <c r="AI190" s="40">
        <v>1</v>
      </c>
      <c r="AJ190" s="38">
        <f t="shared" si="31"/>
        <v>9.703125</v>
      </c>
      <c r="AK190" s="40">
        <f t="shared" si="32"/>
        <v>13</v>
      </c>
      <c r="AL190" s="40">
        <f t="shared" si="33"/>
        <v>13</v>
      </c>
      <c r="AM190" s="41" t="str">
        <f t="shared" si="34"/>
        <v xml:space="preserve">Non Acquis </v>
      </c>
    </row>
    <row r="191" spans="1:39">
      <c r="A191" s="34">
        <v>179</v>
      </c>
      <c r="B191" s="35" t="s">
        <v>524</v>
      </c>
      <c r="C191" s="36" t="s">
        <v>522</v>
      </c>
      <c r="D191" s="36" t="s">
        <v>371</v>
      </c>
      <c r="E191" s="37" t="s">
        <v>508</v>
      </c>
      <c r="F191" s="38">
        <f>[1]Psy.Dev.1!H191</f>
        <v>0</v>
      </c>
      <c r="G191" s="40">
        <v>1</v>
      </c>
      <c r="H191" s="38">
        <f>[1]P.physio1!H191</f>
        <v>0</v>
      </c>
      <c r="I191" s="40">
        <v>1</v>
      </c>
      <c r="J191" s="40">
        <f>[1]P.Co1!H191</f>
        <v>0</v>
      </c>
      <c r="K191" s="40">
        <v>1</v>
      </c>
      <c r="L191" s="38">
        <f>[1]Th.P1!H191</f>
        <v>0</v>
      </c>
      <c r="M191" s="40">
        <v>1</v>
      </c>
      <c r="N191" s="40">
        <f t="shared" si="26"/>
        <v>0</v>
      </c>
      <c r="O191" s="40">
        <f t="shared" si="27"/>
        <v>0</v>
      </c>
      <c r="P191" s="40">
        <v>1</v>
      </c>
      <c r="Q191" s="38">
        <f xml:space="preserve"> [1]M.T.R1!H191</f>
        <v>10</v>
      </c>
      <c r="R191" s="40">
        <v>1</v>
      </c>
      <c r="S191" s="38">
        <f>[1]psym1!H191</f>
        <v>14</v>
      </c>
      <c r="T191" s="40">
        <v>1</v>
      </c>
      <c r="U191" s="38">
        <f t="shared" si="28"/>
        <v>11.333333333333334</v>
      </c>
      <c r="V191" s="40">
        <f t="shared" si="29"/>
        <v>6</v>
      </c>
      <c r="W191" s="40">
        <v>1</v>
      </c>
      <c r="X191" s="38">
        <f>[1]M.OP1!H191</f>
        <v>13</v>
      </c>
      <c r="Y191" s="40">
        <v>1</v>
      </c>
      <c r="Z191" s="38">
        <f t="shared" si="36"/>
        <v>13</v>
      </c>
      <c r="AA191" s="40">
        <f t="shared" si="35"/>
        <v>2</v>
      </c>
      <c r="AB191" s="40">
        <v>1</v>
      </c>
      <c r="AC191" s="38">
        <f>[1]T.C.I.D1!H191</f>
        <v>0</v>
      </c>
      <c r="AD191" s="40">
        <v>1</v>
      </c>
      <c r="AE191" s="38">
        <f>[1]L.Etr1!H191</f>
        <v>16</v>
      </c>
      <c r="AF191" s="40">
        <v>1</v>
      </c>
      <c r="AG191" s="38">
        <f t="shared" si="30"/>
        <v>8</v>
      </c>
      <c r="AH191" s="40">
        <f t="shared" si="37"/>
        <v>1</v>
      </c>
      <c r="AI191" s="40">
        <v>1</v>
      </c>
      <c r="AJ191" s="38">
        <f t="shared" si="31"/>
        <v>3.9375</v>
      </c>
      <c r="AK191" s="40">
        <f t="shared" si="32"/>
        <v>9</v>
      </c>
      <c r="AL191" s="40">
        <f t="shared" si="33"/>
        <v>9</v>
      </c>
      <c r="AM191" s="41" t="str">
        <f t="shared" si="34"/>
        <v xml:space="preserve">Non Acquis </v>
      </c>
    </row>
    <row r="192" spans="1:39">
      <c r="A192" s="34">
        <v>180</v>
      </c>
      <c r="B192" s="35" t="s">
        <v>525</v>
      </c>
      <c r="C192" s="36" t="s">
        <v>526</v>
      </c>
      <c r="D192" s="36" t="s">
        <v>324</v>
      </c>
      <c r="E192" s="42" t="s">
        <v>489</v>
      </c>
      <c r="F192" s="38">
        <f>[1]Psy.Dev.1!H192</f>
        <v>12.375</v>
      </c>
      <c r="G192" s="40">
        <v>1</v>
      </c>
      <c r="H192" s="38">
        <f>[1]P.physio1!H192</f>
        <v>10.25</v>
      </c>
      <c r="I192" s="40">
        <v>1</v>
      </c>
      <c r="J192" s="40">
        <f>[1]P.Co1!H192</f>
        <v>8.5</v>
      </c>
      <c r="K192" s="40">
        <v>1</v>
      </c>
      <c r="L192" s="38">
        <f>[1]Th.P1!H192</f>
        <v>7.5</v>
      </c>
      <c r="M192" s="40">
        <v>1</v>
      </c>
      <c r="N192" s="40">
        <f t="shared" si="26"/>
        <v>9.8125</v>
      </c>
      <c r="O192" s="40">
        <f t="shared" si="27"/>
        <v>10</v>
      </c>
      <c r="P192" s="40">
        <v>1</v>
      </c>
      <c r="Q192" s="38">
        <f xml:space="preserve"> [1]M.T.R1!H192</f>
        <v>11.5</v>
      </c>
      <c r="R192" s="40">
        <v>1</v>
      </c>
      <c r="S192" s="38">
        <f>[1]psym1!H192</f>
        <v>9.5</v>
      </c>
      <c r="T192" s="40">
        <v>1</v>
      </c>
      <c r="U192" s="38">
        <f t="shared" si="28"/>
        <v>10.833333333333334</v>
      </c>
      <c r="V192" s="40">
        <f t="shared" si="29"/>
        <v>6</v>
      </c>
      <c r="W192" s="40">
        <v>1</v>
      </c>
      <c r="X192" s="38">
        <f>[1]M.OP1!H192</f>
        <v>10.5</v>
      </c>
      <c r="Y192" s="40">
        <v>1</v>
      </c>
      <c r="Z192" s="38">
        <f t="shared" si="36"/>
        <v>10.5</v>
      </c>
      <c r="AA192" s="40">
        <f t="shared" si="35"/>
        <v>2</v>
      </c>
      <c r="AB192" s="40">
        <v>1</v>
      </c>
      <c r="AC192" s="38">
        <f>[1]T.C.I.D1!H192</f>
        <v>12.5</v>
      </c>
      <c r="AD192" s="40">
        <v>1</v>
      </c>
      <c r="AE192" s="38">
        <f>[1]L.Etr1!H192</f>
        <v>14</v>
      </c>
      <c r="AF192" s="40">
        <v>1</v>
      </c>
      <c r="AG192" s="38">
        <f t="shared" si="30"/>
        <v>13.25</v>
      </c>
      <c r="AH192" s="40">
        <f t="shared" si="37"/>
        <v>2</v>
      </c>
      <c r="AI192" s="40">
        <v>1</v>
      </c>
      <c r="AJ192" s="38">
        <f t="shared" si="31"/>
        <v>10.4765625</v>
      </c>
      <c r="AK192" s="40">
        <f t="shared" si="32"/>
        <v>20</v>
      </c>
      <c r="AL192" s="40">
        <f t="shared" si="33"/>
        <v>30</v>
      </c>
      <c r="AM192" s="41" t="str">
        <f t="shared" si="34"/>
        <v>Acquis</v>
      </c>
    </row>
    <row r="193" spans="1:39">
      <c r="A193" s="34">
        <v>181</v>
      </c>
      <c r="B193" s="35" t="s">
        <v>527</v>
      </c>
      <c r="C193" s="36" t="s">
        <v>528</v>
      </c>
      <c r="D193" s="36" t="s">
        <v>450</v>
      </c>
      <c r="E193" s="42" t="s">
        <v>489</v>
      </c>
      <c r="F193" s="38">
        <f>[1]Psy.Dev.1!H193</f>
        <v>10.5</v>
      </c>
      <c r="G193" s="40">
        <v>1</v>
      </c>
      <c r="H193" s="38">
        <f>[1]P.physio1!H193</f>
        <v>10.75</v>
      </c>
      <c r="I193" s="40">
        <v>1</v>
      </c>
      <c r="J193" s="40">
        <f>[1]P.Co1!H193</f>
        <v>10</v>
      </c>
      <c r="K193" s="40">
        <v>1</v>
      </c>
      <c r="L193" s="38">
        <f>[1]Th.P1!H193</f>
        <v>12.75</v>
      </c>
      <c r="M193" s="40">
        <v>1</v>
      </c>
      <c r="N193" s="40">
        <f t="shared" si="26"/>
        <v>10.85</v>
      </c>
      <c r="O193" s="40">
        <f t="shared" si="27"/>
        <v>20</v>
      </c>
      <c r="P193" s="40">
        <v>1</v>
      </c>
      <c r="Q193" s="38">
        <f xml:space="preserve"> [1]M.T.R1!H193</f>
        <v>11</v>
      </c>
      <c r="R193" s="40">
        <v>1</v>
      </c>
      <c r="S193" s="38">
        <f>[1]psym1!H193</f>
        <v>11.25</v>
      </c>
      <c r="T193" s="40">
        <v>1</v>
      </c>
      <c r="U193" s="38">
        <f t="shared" si="28"/>
        <v>11.083333333333334</v>
      </c>
      <c r="V193" s="40">
        <f t="shared" si="29"/>
        <v>6</v>
      </c>
      <c r="W193" s="40">
        <v>1</v>
      </c>
      <c r="X193" s="38">
        <f>[1]M.OP1!H193</f>
        <v>10.5</v>
      </c>
      <c r="Y193" s="40">
        <v>1</v>
      </c>
      <c r="Z193" s="38">
        <f t="shared" si="36"/>
        <v>10.5</v>
      </c>
      <c r="AA193" s="40">
        <f t="shared" si="35"/>
        <v>2</v>
      </c>
      <c r="AB193" s="40">
        <v>1</v>
      </c>
      <c r="AC193" s="38">
        <f>[1]T.C.I.D1!H193</f>
        <v>9</v>
      </c>
      <c r="AD193" s="40">
        <v>1</v>
      </c>
      <c r="AE193" s="38">
        <f>[1]L.Etr1!H193</f>
        <v>11.5</v>
      </c>
      <c r="AF193" s="40">
        <v>1</v>
      </c>
      <c r="AG193" s="38">
        <f t="shared" si="30"/>
        <v>10.25</v>
      </c>
      <c r="AH193" s="40">
        <f t="shared" si="37"/>
        <v>2</v>
      </c>
      <c r="AI193" s="40">
        <v>1</v>
      </c>
      <c r="AJ193" s="38">
        <f t="shared" si="31"/>
        <v>10.796875</v>
      </c>
      <c r="AK193" s="40">
        <f t="shared" si="32"/>
        <v>30</v>
      </c>
      <c r="AL193" s="40">
        <f t="shared" si="33"/>
        <v>30</v>
      </c>
      <c r="AM193" s="41" t="str">
        <f t="shared" si="34"/>
        <v>Acquis</v>
      </c>
    </row>
    <row r="194" spans="1:39">
      <c r="A194" s="34">
        <v>182</v>
      </c>
      <c r="B194" s="35" t="s">
        <v>529</v>
      </c>
      <c r="C194" s="36" t="s">
        <v>530</v>
      </c>
      <c r="D194" s="36" t="s">
        <v>76</v>
      </c>
      <c r="E194" s="42" t="s">
        <v>489</v>
      </c>
      <c r="F194" s="38">
        <f>[1]Psy.Dev.1!H194</f>
        <v>11</v>
      </c>
      <c r="G194" s="40">
        <v>1</v>
      </c>
      <c r="H194" s="38">
        <f>[1]P.physio1!H194</f>
        <v>12</v>
      </c>
      <c r="I194" s="40">
        <v>1</v>
      </c>
      <c r="J194" s="40">
        <f>[1]P.Co1!H194</f>
        <v>9.5</v>
      </c>
      <c r="K194" s="40">
        <v>1</v>
      </c>
      <c r="L194" s="38">
        <f>[1]Th.P1!H194</f>
        <v>10.25</v>
      </c>
      <c r="M194" s="40">
        <v>1</v>
      </c>
      <c r="N194" s="40">
        <f t="shared" si="26"/>
        <v>10.6</v>
      </c>
      <c r="O194" s="40">
        <f t="shared" si="27"/>
        <v>20</v>
      </c>
      <c r="P194" s="40">
        <v>1</v>
      </c>
      <c r="Q194" s="38">
        <f xml:space="preserve"> [1]M.T.R1!H194</f>
        <v>11.25</v>
      </c>
      <c r="R194" s="40">
        <v>1</v>
      </c>
      <c r="S194" s="38">
        <f>[1]psym1!H194</f>
        <v>14.5</v>
      </c>
      <c r="T194" s="40">
        <v>1</v>
      </c>
      <c r="U194" s="38">
        <f t="shared" si="28"/>
        <v>12.333333333333334</v>
      </c>
      <c r="V194" s="40">
        <f t="shared" si="29"/>
        <v>6</v>
      </c>
      <c r="W194" s="40">
        <v>1</v>
      </c>
      <c r="X194" s="38">
        <f>[1]M.OP1!H194</f>
        <v>15</v>
      </c>
      <c r="Y194" s="40">
        <v>1</v>
      </c>
      <c r="Z194" s="38">
        <f t="shared" si="36"/>
        <v>15</v>
      </c>
      <c r="AA194" s="40">
        <f t="shared" si="35"/>
        <v>2</v>
      </c>
      <c r="AB194" s="40">
        <v>1</v>
      </c>
      <c r="AC194" s="38">
        <f>[1]T.C.I.D1!H194</f>
        <v>4.5</v>
      </c>
      <c r="AD194" s="40">
        <v>1</v>
      </c>
      <c r="AE194" s="38">
        <f>[1]L.Etr1!H194</f>
        <v>12.5</v>
      </c>
      <c r="AF194" s="40">
        <v>1</v>
      </c>
      <c r="AG194" s="38">
        <f t="shared" si="30"/>
        <v>8.5</v>
      </c>
      <c r="AH194" s="40">
        <f t="shared" si="37"/>
        <v>1</v>
      </c>
      <c r="AI194" s="40">
        <v>1</v>
      </c>
      <c r="AJ194" s="38">
        <f t="shared" si="31"/>
        <v>10.9375</v>
      </c>
      <c r="AK194" s="40">
        <f t="shared" si="32"/>
        <v>29</v>
      </c>
      <c r="AL194" s="40">
        <f t="shared" si="33"/>
        <v>30</v>
      </c>
      <c r="AM194" s="41" t="str">
        <f t="shared" si="34"/>
        <v>Acquis</v>
      </c>
    </row>
    <row r="195" spans="1:39">
      <c r="A195" s="34">
        <v>183</v>
      </c>
      <c r="B195" s="35" t="s">
        <v>531</v>
      </c>
      <c r="C195" s="36" t="s">
        <v>532</v>
      </c>
      <c r="D195" s="36" t="s">
        <v>533</v>
      </c>
      <c r="E195" s="42" t="s">
        <v>489</v>
      </c>
      <c r="F195" s="38">
        <f>[1]Psy.Dev.1!H195</f>
        <v>12</v>
      </c>
      <c r="G195" s="40">
        <v>1</v>
      </c>
      <c r="H195" s="38">
        <f>[1]P.physio1!H195</f>
        <v>12</v>
      </c>
      <c r="I195" s="40">
        <v>1</v>
      </c>
      <c r="J195" s="40">
        <f>[1]P.Co1!H195</f>
        <v>9.5</v>
      </c>
      <c r="K195" s="40">
        <v>1</v>
      </c>
      <c r="L195" s="38">
        <f>[1]Th.P1!H195</f>
        <v>8.75</v>
      </c>
      <c r="M195" s="40">
        <v>1</v>
      </c>
      <c r="N195" s="40">
        <f t="shared" si="26"/>
        <v>10.6</v>
      </c>
      <c r="O195" s="40">
        <f t="shared" si="27"/>
        <v>20</v>
      </c>
      <c r="P195" s="40">
        <v>1</v>
      </c>
      <c r="Q195" s="38">
        <f xml:space="preserve"> [1]M.T.R1!H195</f>
        <v>11.25</v>
      </c>
      <c r="R195" s="40">
        <v>1</v>
      </c>
      <c r="S195" s="38">
        <f>[1]psym1!H195</f>
        <v>9.5</v>
      </c>
      <c r="T195" s="40">
        <v>1</v>
      </c>
      <c r="U195" s="38">
        <f t="shared" si="28"/>
        <v>10.666666666666666</v>
      </c>
      <c r="V195" s="40">
        <f t="shared" si="29"/>
        <v>6</v>
      </c>
      <c r="W195" s="40">
        <v>1</v>
      </c>
      <c r="X195" s="38">
        <f>[1]M.OP1!H195</f>
        <v>10.5</v>
      </c>
      <c r="Y195" s="40">
        <v>1</v>
      </c>
      <c r="Z195" s="38">
        <f t="shared" si="36"/>
        <v>10.5</v>
      </c>
      <c r="AA195" s="40">
        <f t="shared" si="35"/>
        <v>2</v>
      </c>
      <c r="AB195" s="40">
        <v>1</v>
      </c>
      <c r="AC195" s="38">
        <f>[1]T.C.I.D1!H195</f>
        <v>11.25</v>
      </c>
      <c r="AD195" s="40">
        <v>1</v>
      </c>
      <c r="AE195" s="38">
        <f>[1]L.Etr1!H195</f>
        <v>16.5</v>
      </c>
      <c r="AF195" s="40">
        <v>1</v>
      </c>
      <c r="AG195" s="38">
        <f t="shared" si="30"/>
        <v>13.875</v>
      </c>
      <c r="AH195" s="40">
        <f t="shared" si="37"/>
        <v>2</v>
      </c>
      <c r="AI195" s="40">
        <v>1</v>
      </c>
      <c r="AJ195" s="38">
        <f t="shared" si="31"/>
        <v>11.015625</v>
      </c>
      <c r="AK195" s="40">
        <f t="shared" si="32"/>
        <v>30</v>
      </c>
      <c r="AL195" s="40">
        <f t="shared" si="33"/>
        <v>30</v>
      </c>
      <c r="AM195" s="41" t="str">
        <f t="shared" si="34"/>
        <v>Acquis</v>
      </c>
    </row>
    <row r="196" spans="1:39">
      <c r="A196" s="34">
        <v>184</v>
      </c>
      <c r="B196" s="35" t="s">
        <v>534</v>
      </c>
      <c r="C196" s="36" t="s">
        <v>535</v>
      </c>
      <c r="D196" s="36" t="s">
        <v>536</v>
      </c>
      <c r="E196" s="42" t="s">
        <v>489</v>
      </c>
      <c r="F196" s="38">
        <f>[1]Psy.Dev.1!H196</f>
        <v>11.875</v>
      </c>
      <c r="G196" s="40">
        <v>1</v>
      </c>
      <c r="H196" s="38">
        <f>[1]P.physio1!H196</f>
        <v>10.5</v>
      </c>
      <c r="I196" s="40">
        <v>1</v>
      </c>
      <c r="J196" s="40">
        <f>[1]P.Co1!H196</f>
        <v>10.5</v>
      </c>
      <c r="K196" s="40">
        <v>1</v>
      </c>
      <c r="L196" s="38">
        <f>[1]Th.P1!H196</f>
        <v>7.75</v>
      </c>
      <c r="M196" s="40">
        <v>1</v>
      </c>
      <c r="N196" s="40">
        <f t="shared" si="26"/>
        <v>10.362500000000001</v>
      </c>
      <c r="O196" s="40">
        <f t="shared" si="27"/>
        <v>20</v>
      </c>
      <c r="P196" s="40">
        <v>1</v>
      </c>
      <c r="Q196" s="38">
        <f xml:space="preserve"> [1]M.T.R1!H196</f>
        <v>11</v>
      </c>
      <c r="R196" s="40">
        <v>1</v>
      </c>
      <c r="S196" s="38">
        <f>[1]psym1!H196</f>
        <v>6</v>
      </c>
      <c r="T196" s="40">
        <v>1</v>
      </c>
      <c r="U196" s="38">
        <f t="shared" si="28"/>
        <v>9.3333333333333339</v>
      </c>
      <c r="V196" s="40">
        <f t="shared" si="29"/>
        <v>3</v>
      </c>
      <c r="W196" s="40">
        <v>1</v>
      </c>
      <c r="X196" s="38">
        <f>[1]M.OP1!H196</f>
        <v>11.5</v>
      </c>
      <c r="Y196" s="40">
        <v>1</v>
      </c>
      <c r="Z196" s="38">
        <f t="shared" si="36"/>
        <v>11.5</v>
      </c>
      <c r="AA196" s="40">
        <f t="shared" si="35"/>
        <v>2</v>
      </c>
      <c r="AB196" s="40">
        <v>1</v>
      </c>
      <c r="AC196" s="38">
        <f>[1]T.C.I.D1!H196</f>
        <v>10.5</v>
      </c>
      <c r="AD196" s="40">
        <v>1</v>
      </c>
      <c r="AE196" s="38">
        <f>[1]L.Etr1!H196</f>
        <v>16</v>
      </c>
      <c r="AF196" s="40">
        <v>1</v>
      </c>
      <c r="AG196" s="38">
        <f t="shared" si="30"/>
        <v>13.25</v>
      </c>
      <c r="AH196" s="40">
        <f t="shared" si="37"/>
        <v>2</v>
      </c>
      <c r="AI196" s="40">
        <v>1</v>
      </c>
      <c r="AJ196" s="38">
        <f t="shared" si="31"/>
        <v>10.6015625</v>
      </c>
      <c r="AK196" s="40">
        <f t="shared" si="32"/>
        <v>27</v>
      </c>
      <c r="AL196" s="40">
        <f t="shared" si="33"/>
        <v>30</v>
      </c>
      <c r="AM196" s="41" t="str">
        <f t="shared" si="34"/>
        <v>Acquis</v>
      </c>
    </row>
    <row r="197" spans="1:39">
      <c r="A197" s="34">
        <v>185</v>
      </c>
      <c r="B197" s="35" t="s">
        <v>537</v>
      </c>
      <c r="C197" s="36" t="s">
        <v>538</v>
      </c>
      <c r="D197" s="36" t="s">
        <v>223</v>
      </c>
      <c r="E197" s="42" t="s">
        <v>489</v>
      </c>
      <c r="F197" s="38">
        <f>[1]Psy.Dev.1!H197</f>
        <v>10.5</v>
      </c>
      <c r="G197" s="40">
        <v>1</v>
      </c>
      <c r="H197" s="38">
        <f>[1]P.physio1!H197</f>
        <v>11.25</v>
      </c>
      <c r="I197" s="40">
        <v>1</v>
      </c>
      <c r="J197" s="40">
        <f>[1]P.Co1!H197</f>
        <v>12.75</v>
      </c>
      <c r="K197" s="40">
        <v>1</v>
      </c>
      <c r="L197" s="38">
        <f>[1]Th.P1!H197</f>
        <v>11.25</v>
      </c>
      <c r="M197" s="40">
        <v>1</v>
      </c>
      <c r="N197" s="40">
        <f t="shared" si="26"/>
        <v>11.475</v>
      </c>
      <c r="O197" s="40">
        <f t="shared" si="27"/>
        <v>20</v>
      </c>
      <c r="P197" s="40">
        <v>1</v>
      </c>
      <c r="Q197" s="38">
        <f xml:space="preserve"> [1]M.T.R1!H197</f>
        <v>12</v>
      </c>
      <c r="R197" s="40">
        <v>1</v>
      </c>
      <c r="S197" s="38">
        <f>[1]psym1!H197</f>
        <v>15.75</v>
      </c>
      <c r="T197" s="40">
        <v>1</v>
      </c>
      <c r="U197" s="38">
        <f t="shared" si="28"/>
        <v>13.25</v>
      </c>
      <c r="V197" s="40">
        <f t="shared" si="29"/>
        <v>6</v>
      </c>
      <c r="W197" s="40">
        <v>1</v>
      </c>
      <c r="X197" s="38">
        <f>[1]M.OP1!H197</f>
        <v>17.5</v>
      </c>
      <c r="Y197" s="40">
        <v>1</v>
      </c>
      <c r="Z197" s="38">
        <f t="shared" si="36"/>
        <v>17.5</v>
      </c>
      <c r="AA197" s="40">
        <f t="shared" si="35"/>
        <v>2</v>
      </c>
      <c r="AB197" s="40">
        <v>1</v>
      </c>
      <c r="AC197" s="38">
        <f>[1]T.C.I.D1!H197</f>
        <v>11</v>
      </c>
      <c r="AD197" s="40">
        <v>1</v>
      </c>
      <c r="AE197" s="38">
        <f>[1]L.Etr1!H197</f>
        <v>14</v>
      </c>
      <c r="AF197" s="40">
        <v>1</v>
      </c>
      <c r="AG197" s="38">
        <f t="shared" si="30"/>
        <v>12.5</v>
      </c>
      <c r="AH197" s="40">
        <f t="shared" si="37"/>
        <v>2</v>
      </c>
      <c r="AI197" s="40">
        <v>1</v>
      </c>
      <c r="AJ197" s="38">
        <f t="shared" si="31"/>
        <v>12.3125</v>
      </c>
      <c r="AK197" s="40">
        <f t="shared" si="32"/>
        <v>30</v>
      </c>
      <c r="AL197" s="40">
        <f t="shared" si="33"/>
        <v>30</v>
      </c>
      <c r="AM197" s="41" t="str">
        <f t="shared" si="34"/>
        <v>Acquis</v>
      </c>
    </row>
    <row r="198" spans="1:39">
      <c r="A198" s="34">
        <v>186</v>
      </c>
      <c r="B198" s="35" t="s">
        <v>539</v>
      </c>
      <c r="C198" s="36" t="s">
        <v>540</v>
      </c>
      <c r="D198" s="36" t="s">
        <v>541</v>
      </c>
      <c r="E198" s="37" t="s">
        <v>508</v>
      </c>
      <c r="F198" s="38">
        <f>[1]Psy.Dev.1!H198</f>
        <v>0</v>
      </c>
      <c r="G198" s="40">
        <v>1</v>
      </c>
      <c r="H198" s="38">
        <f>[1]P.physio1!H198</f>
        <v>0</v>
      </c>
      <c r="I198" s="40">
        <v>1</v>
      </c>
      <c r="J198" s="40">
        <f>[1]P.Co1!H198</f>
        <v>0</v>
      </c>
      <c r="K198" s="40">
        <v>1</v>
      </c>
      <c r="L198" s="38">
        <f>[1]Th.P1!H198</f>
        <v>10.5</v>
      </c>
      <c r="M198" s="40">
        <v>1</v>
      </c>
      <c r="N198" s="40">
        <f t="shared" si="26"/>
        <v>2.1</v>
      </c>
      <c r="O198" s="40">
        <f t="shared" si="27"/>
        <v>5</v>
      </c>
      <c r="P198" s="40">
        <v>1</v>
      </c>
      <c r="Q198" s="38">
        <f xml:space="preserve"> [1]M.T.R1!H198</f>
        <v>10.67</v>
      </c>
      <c r="R198" s="40">
        <v>1</v>
      </c>
      <c r="S198" s="38">
        <f>[1]psym1!H198</f>
        <v>0</v>
      </c>
      <c r="T198" s="40">
        <v>1</v>
      </c>
      <c r="U198" s="38">
        <f t="shared" si="28"/>
        <v>7.1133333333333333</v>
      </c>
      <c r="V198" s="40">
        <f t="shared" si="29"/>
        <v>3</v>
      </c>
      <c r="W198" s="40">
        <v>1</v>
      </c>
      <c r="X198" s="38">
        <f>[1]M.OP1!H198</f>
        <v>0</v>
      </c>
      <c r="Y198" s="40">
        <v>1</v>
      </c>
      <c r="Z198" s="38">
        <f t="shared" si="36"/>
        <v>0</v>
      </c>
      <c r="AA198" s="40">
        <f t="shared" si="35"/>
        <v>0</v>
      </c>
      <c r="AB198" s="40">
        <v>1</v>
      </c>
      <c r="AC198" s="38">
        <f>[1]T.C.I.D1!H198</f>
        <v>12.5</v>
      </c>
      <c r="AD198" s="40">
        <v>1</v>
      </c>
      <c r="AE198" s="38">
        <f>[1]L.Etr1!H198</f>
        <v>12</v>
      </c>
      <c r="AF198" s="40">
        <v>1</v>
      </c>
      <c r="AG198" s="38">
        <f t="shared" si="30"/>
        <v>12.25</v>
      </c>
      <c r="AH198" s="40">
        <f t="shared" si="37"/>
        <v>2</v>
      </c>
      <c r="AI198" s="40">
        <v>1</v>
      </c>
      <c r="AJ198" s="38">
        <f t="shared" si="31"/>
        <v>4.1775000000000002</v>
      </c>
      <c r="AK198" s="40">
        <f t="shared" si="32"/>
        <v>10</v>
      </c>
      <c r="AL198" s="40">
        <f t="shared" si="33"/>
        <v>10</v>
      </c>
      <c r="AM198" s="41" t="str">
        <f t="shared" si="34"/>
        <v xml:space="preserve">Non Acquis </v>
      </c>
    </row>
    <row r="199" spans="1:39">
      <c r="A199" s="34">
        <v>187</v>
      </c>
      <c r="B199" s="35" t="s">
        <v>542</v>
      </c>
      <c r="C199" s="36" t="s">
        <v>543</v>
      </c>
      <c r="D199" s="36" t="s">
        <v>229</v>
      </c>
      <c r="E199" s="42" t="s">
        <v>489</v>
      </c>
      <c r="F199" s="38">
        <f>[1]Psy.Dev.1!H199</f>
        <v>10</v>
      </c>
      <c r="G199" s="40">
        <v>1</v>
      </c>
      <c r="H199" s="38">
        <f>[1]P.physio1!H199</f>
        <v>11.25</v>
      </c>
      <c r="I199" s="40">
        <v>1</v>
      </c>
      <c r="J199" s="40">
        <f>[1]P.Co1!H199</f>
        <v>10</v>
      </c>
      <c r="K199" s="40">
        <v>1</v>
      </c>
      <c r="L199" s="38">
        <f>[1]Th.P1!H199</f>
        <v>7.25</v>
      </c>
      <c r="M199" s="40">
        <v>1</v>
      </c>
      <c r="N199" s="40">
        <f t="shared" si="26"/>
        <v>9.6999999999999993</v>
      </c>
      <c r="O199" s="40">
        <f t="shared" si="27"/>
        <v>15</v>
      </c>
      <c r="P199" s="40">
        <v>1</v>
      </c>
      <c r="Q199" s="38">
        <f xml:space="preserve"> [1]M.T.R1!H199</f>
        <v>9</v>
      </c>
      <c r="R199" s="40">
        <v>1</v>
      </c>
      <c r="S199" s="38">
        <f>[1]psym1!H199</f>
        <v>11</v>
      </c>
      <c r="T199" s="40">
        <v>1</v>
      </c>
      <c r="U199" s="38">
        <f t="shared" si="28"/>
        <v>9.6666666666666661</v>
      </c>
      <c r="V199" s="40">
        <f t="shared" si="29"/>
        <v>3</v>
      </c>
      <c r="W199" s="40">
        <v>1</v>
      </c>
      <c r="X199" s="38">
        <f>[1]M.OP1!H199</f>
        <v>12.5</v>
      </c>
      <c r="Y199" s="40">
        <v>1</v>
      </c>
      <c r="Z199" s="38">
        <f t="shared" si="36"/>
        <v>12.5</v>
      </c>
      <c r="AA199" s="40">
        <f t="shared" si="35"/>
        <v>2</v>
      </c>
      <c r="AB199" s="40">
        <v>1</v>
      </c>
      <c r="AC199" s="38">
        <f>[1]T.C.I.D1!H199</f>
        <v>2</v>
      </c>
      <c r="AD199" s="40">
        <v>1</v>
      </c>
      <c r="AE199" s="38">
        <f>[1]L.Etr1!H199</f>
        <v>10.5</v>
      </c>
      <c r="AF199" s="40">
        <v>1</v>
      </c>
      <c r="AG199" s="38">
        <f t="shared" si="30"/>
        <v>6.25</v>
      </c>
      <c r="AH199" s="40">
        <f t="shared" si="37"/>
        <v>1</v>
      </c>
      <c r="AI199" s="40">
        <v>1</v>
      </c>
      <c r="AJ199" s="38">
        <f t="shared" si="31"/>
        <v>9.4375</v>
      </c>
      <c r="AK199" s="40">
        <f t="shared" si="32"/>
        <v>21</v>
      </c>
      <c r="AL199" s="40">
        <f t="shared" si="33"/>
        <v>21</v>
      </c>
      <c r="AM199" s="41" t="str">
        <f t="shared" si="34"/>
        <v xml:space="preserve">Non Acquis </v>
      </c>
    </row>
    <row r="200" spans="1:39">
      <c r="A200" s="34">
        <v>188</v>
      </c>
      <c r="B200" s="35" t="s">
        <v>544</v>
      </c>
      <c r="C200" s="36" t="s">
        <v>545</v>
      </c>
      <c r="D200" s="36" t="s">
        <v>546</v>
      </c>
      <c r="E200" s="42" t="s">
        <v>489</v>
      </c>
      <c r="F200" s="38">
        <f>[1]Psy.Dev.1!H200</f>
        <v>10</v>
      </c>
      <c r="G200" s="40">
        <v>1</v>
      </c>
      <c r="H200" s="38">
        <f>[1]P.physio1!H200</f>
        <v>12</v>
      </c>
      <c r="I200" s="40">
        <v>1</v>
      </c>
      <c r="J200" s="40">
        <f>[1]P.Co1!H200</f>
        <v>10.25</v>
      </c>
      <c r="K200" s="40">
        <v>1</v>
      </c>
      <c r="L200" s="38">
        <f>[1]Th.P1!H200</f>
        <v>12</v>
      </c>
      <c r="M200" s="40">
        <v>1</v>
      </c>
      <c r="N200" s="40">
        <f t="shared" si="26"/>
        <v>10.875</v>
      </c>
      <c r="O200" s="40">
        <f t="shared" si="27"/>
        <v>20</v>
      </c>
      <c r="P200" s="40">
        <v>1</v>
      </c>
      <c r="Q200" s="38">
        <f xml:space="preserve"> [1]M.T.R1!H200</f>
        <v>9</v>
      </c>
      <c r="R200" s="40">
        <v>1</v>
      </c>
      <c r="S200" s="38">
        <f>[1]psym1!H200</f>
        <v>11.25</v>
      </c>
      <c r="T200" s="40">
        <v>1</v>
      </c>
      <c r="U200" s="38">
        <f t="shared" si="28"/>
        <v>9.75</v>
      </c>
      <c r="V200" s="40">
        <f t="shared" si="29"/>
        <v>3</v>
      </c>
      <c r="W200" s="40">
        <v>1</v>
      </c>
      <c r="X200" s="38">
        <f>[1]M.OP1!H200</f>
        <v>11.5</v>
      </c>
      <c r="Y200" s="40">
        <v>1</v>
      </c>
      <c r="Z200" s="38">
        <f t="shared" si="36"/>
        <v>11.5</v>
      </c>
      <c r="AA200" s="40">
        <f t="shared" si="35"/>
        <v>2</v>
      </c>
      <c r="AB200" s="40">
        <v>1</v>
      </c>
      <c r="AC200" s="38">
        <f>[1]T.C.I.D1!H200</f>
        <v>10.25</v>
      </c>
      <c r="AD200" s="40">
        <v>1</v>
      </c>
      <c r="AE200" s="38">
        <f>[1]L.Etr1!H200</f>
        <v>13.5</v>
      </c>
      <c r="AF200" s="40">
        <v>1</v>
      </c>
      <c r="AG200" s="38">
        <f t="shared" si="30"/>
        <v>11.875</v>
      </c>
      <c r="AH200" s="40">
        <f t="shared" si="37"/>
        <v>2</v>
      </c>
      <c r="AI200" s="40">
        <v>1</v>
      </c>
      <c r="AJ200" s="38">
        <f t="shared" si="31"/>
        <v>10.828125</v>
      </c>
      <c r="AK200" s="40">
        <f t="shared" si="32"/>
        <v>27</v>
      </c>
      <c r="AL200" s="40">
        <f t="shared" si="33"/>
        <v>30</v>
      </c>
      <c r="AM200" s="41" t="str">
        <f t="shared" si="34"/>
        <v>Acquis</v>
      </c>
    </row>
    <row r="201" spans="1:39">
      <c r="A201" s="34">
        <v>189</v>
      </c>
      <c r="B201" s="35" t="s">
        <v>547</v>
      </c>
      <c r="C201" s="36" t="s">
        <v>548</v>
      </c>
      <c r="D201" s="36" t="s">
        <v>549</v>
      </c>
      <c r="E201" s="42" t="s">
        <v>489</v>
      </c>
      <c r="F201" s="38">
        <f>[1]Psy.Dev.1!H201</f>
        <v>8.5</v>
      </c>
      <c r="G201" s="40">
        <v>1</v>
      </c>
      <c r="H201" s="38">
        <f>[1]P.physio1!H201</f>
        <v>7.25</v>
      </c>
      <c r="I201" s="40">
        <v>1</v>
      </c>
      <c r="J201" s="40">
        <f>[1]P.Co1!H201</f>
        <v>9.5</v>
      </c>
      <c r="K201" s="40">
        <v>1</v>
      </c>
      <c r="L201" s="38">
        <f>[1]Th.P1!H201</f>
        <v>6.75</v>
      </c>
      <c r="M201" s="40">
        <v>1</v>
      </c>
      <c r="N201" s="40">
        <f t="shared" si="26"/>
        <v>8.1999999999999993</v>
      </c>
      <c r="O201" s="40">
        <f t="shared" si="27"/>
        <v>0</v>
      </c>
      <c r="P201" s="40">
        <v>1</v>
      </c>
      <c r="Q201" s="38">
        <f xml:space="preserve"> [1]M.T.R1!H201</f>
        <v>9.75</v>
      </c>
      <c r="R201" s="40">
        <v>1</v>
      </c>
      <c r="S201" s="38">
        <f>[1]psym1!H201</f>
        <v>5</v>
      </c>
      <c r="T201" s="40">
        <v>1</v>
      </c>
      <c r="U201" s="38">
        <f t="shared" si="28"/>
        <v>8.1666666666666661</v>
      </c>
      <c r="V201" s="40">
        <f t="shared" si="29"/>
        <v>0</v>
      </c>
      <c r="W201" s="40">
        <v>1</v>
      </c>
      <c r="X201" s="38">
        <f>[1]M.OP1!H201</f>
        <v>2.5</v>
      </c>
      <c r="Y201" s="40">
        <v>1</v>
      </c>
      <c r="Z201" s="38">
        <f t="shared" si="36"/>
        <v>2.5</v>
      </c>
      <c r="AA201" s="40">
        <f t="shared" si="35"/>
        <v>0</v>
      </c>
      <c r="AB201" s="40">
        <v>1</v>
      </c>
      <c r="AC201" s="38">
        <f>[1]T.C.I.D1!H201</f>
        <v>7</v>
      </c>
      <c r="AD201" s="40">
        <v>1</v>
      </c>
      <c r="AE201" s="38">
        <f>[1]L.Etr1!H201</f>
        <v>10</v>
      </c>
      <c r="AF201" s="40">
        <v>1</v>
      </c>
      <c r="AG201" s="38">
        <f t="shared" si="30"/>
        <v>8.5</v>
      </c>
      <c r="AH201" s="40">
        <f t="shared" si="37"/>
        <v>1</v>
      </c>
      <c r="AI201" s="40">
        <v>1</v>
      </c>
      <c r="AJ201" s="38">
        <f t="shared" si="31"/>
        <v>7.875</v>
      </c>
      <c r="AK201" s="40">
        <f t="shared" si="32"/>
        <v>1</v>
      </c>
      <c r="AL201" s="40">
        <f t="shared" si="33"/>
        <v>1</v>
      </c>
      <c r="AM201" s="41" t="str">
        <f t="shared" si="34"/>
        <v xml:space="preserve">Non Acquis </v>
      </c>
    </row>
    <row r="202" spans="1:39">
      <c r="A202" s="34">
        <v>190</v>
      </c>
      <c r="B202" s="35" t="s">
        <v>550</v>
      </c>
      <c r="C202" s="36" t="s">
        <v>551</v>
      </c>
      <c r="D202" s="36" t="s">
        <v>552</v>
      </c>
      <c r="E202" s="42" t="s">
        <v>489</v>
      </c>
      <c r="F202" s="38">
        <f>[1]Psy.Dev.1!H202</f>
        <v>10.25</v>
      </c>
      <c r="G202" s="40">
        <v>1</v>
      </c>
      <c r="H202" s="38">
        <f>[1]P.physio1!H202</f>
        <v>10.75</v>
      </c>
      <c r="I202" s="40">
        <v>1</v>
      </c>
      <c r="J202" s="40">
        <f>[1]P.Co1!H202</f>
        <v>8.5</v>
      </c>
      <c r="K202" s="40">
        <v>1</v>
      </c>
      <c r="L202" s="38">
        <f>[1]Th.P1!H202</f>
        <v>8</v>
      </c>
      <c r="M202" s="40">
        <v>1</v>
      </c>
      <c r="N202" s="40">
        <f t="shared" si="26"/>
        <v>9.375</v>
      </c>
      <c r="O202" s="40">
        <f t="shared" si="27"/>
        <v>10</v>
      </c>
      <c r="P202" s="40">
        <v>1</v>
      </c>
      <c r="Q202" s="38">
        <f xml:space="preserve"> [1]M.T.R1!H202</f>
        <v>11</v>
      </c>
      <c r="R202" s="40">
        <v>1</v>
      </c>
      <c r="S202" s="38">
        <f>[1]psym1!H202</f>
        <v>14.5</v>
      </c>
      <c r="T202" s="40">
        <v>1</v>
      </c>
      <c r="U202" s="38">
        <f t="shared" si="28"/>
        <v>12.166666666666666</v>
      </c>
      <c r="V202" s="40">
        <f t="shared" si="29"/>
        <v>6</v>
      </c>
      <c r="W202" s="40">
        <v>1</v>
      </c>
      <c r="X202" s="38">
        <f>[1]M.OP1!H202</f>
        <v>13.5</v>
      </c>
      <c r="Y202" s="40">
        <v>1</v>
      </c>
      <c r="Z202" s="38">
        <f t="shared" si="36"/>
        <v>13.5</v>
      </c>
      <c r="AA202" s="40">
        <f t="shared" si="35"/>
        <v>2</v>
      </c>
      <c r="AB202" s="40">
        <v>1</v>
      </c>
      <c r="AC202" s="38">
        <f>[1]T.C.I.D1!H202</f>
        <v>5.5</v>
      </c>
      <c r="AD202" s="40">
        <v>1</v>
      </c>
      <c r="AE202" s="38">
        <f>[1]L.Etr1!H202</f>
        <v>10</v>
      </c>
      <c r="AF202" s="40">
        <v>1</v>
      </c>
      <c r="AG202" s="38">
        <f t="shared" si="30"/>
        <v>7.75</v>
      </c>
      <c r="AH202" s="40">
        <f t="shared" si="37"/>
        <v>1</v>
      </c>
      <c r="AI202" s="40">
        <v>1</v>
      </c>
      <c r="AJ202" s="38">
        <f t="shared" si="31"/>
        <v>9.953125</v>
      </c>
      <c r="AK202" s="40">
        <f t="shared" si="32"/>
        <v>19</v>
      </c>
      <c r="AL202" s="40">
        <f t="shared" si="33"/>
        <v>19</v>
      </c>
      <c r="AM202" s="41" t="str">
        <f t="shared" si="34"/>
        <v xml:space="preserve">Non Acquis </v>
      </c>
    </row>
    <row r="203" spans="1:39">
      <c r="A203" s="34">
        <v>191</v>
      </c>
      <c r="B203" s="35" t="s">
        <v>553</v>
      </c>
      <c r="C203" s="36" t="s">
        <v>554</v>
      </c>
      <c r="D203" s="36" t="s">
        <v>249</v>
      </c>
      <c r="E203" s="42" t="s">
        <v>489</v>
      </c>
      <c r="F203" s="38">
        <f>[1]Psy.Dev.1!H203</f>
        <v>10</v>
      </c>
      <c r="G203" s="40">
        <v>1</v>
      </c>
      <c r="H203" s="38">
        <f>[1]P.physio1!H203</f>
        <v>11.25</v>
      </c>
      <c r="I203" s="40">
        <v>1</v>
      </c>
      <c r="J203" s="40">
        <f>[1]P.Co1!H203</f>
        <v>11</v>
      </c>
      <c r="K203" s="40">
        <v>1</v>
      </c>
      <c r="L203" s="38">
        <f>[1]Th.P1!H203</f>
        <v>8.25</v>
      </c>
      <c r="M203" s="40">
        <v>1</v>
      </c>
      <c r="N203" s="40">
        <f t="shared" si="26"/>
        <v>10.199999999999999</v>
      </c>
      <c r="O203" s="40">
        <f t="shared" si="27"/>
        <v>20</v>
      </c>
      <c r="P203" s="40">
        <v>1</v>
      </c>
      <c r="Q203" s="38">
        <f xml:space="preserve"> [1]M.T.R1!H203</f>
        <v>10.25</v>
      </c>
      <c r="R203" s="40">
        <v>1</v>
      </c>
      <c r="S203" s="38">
        <f>[1]psym1!H203</f>
        <v>13</v>
      </c>
      <c r="T203" s="40">
        <v>1</v>
      </c>
      <c r="U203" s="38">
        <f t="shared" si="28"/>
        <v>11.166666666666666</v>
      </c>
      <c r="V203" s="40">
        <f t="shared" si="29"/>
        <v>6</v>
      </c>
      <c r="W203" s="40">
        <v>1</v>
      </c>
      <c r="X203" s="38">
        <f>[1]M.OP1!H203</f>
        <v>11</v>
      </c>
      <c r="Y203" s="40">
        <v>1</v>
      </c>
      <c r="Z203" s="38">
        <f t="shared" si="36"/>
        <v>11</v>
      </c>
      <c r="AA203" s="40">
        <f t="shared" si="35"/>
        <v>2</v>
      </c>
      <c r="AB203" s="40">
        <v>1</v>
      </c>
      <c r="AC203" s="38">
        <f>[1]T.C.I.D1!H203</f>
        <v>7.5</v>
      </c>
      <c r="AD203" s="40">
        <v>1</v>
      </c>
      <c r="AE203" s="38">
        <f>[1]L.Etr1!H203</f>
        <v>14</v>
      </c>
      <c r="AF203" s="40">
        <v>1</v>
      </c>
      <c r="AG203" s="38">
        <f t="shared" si="30"/>
        <v>10.75</v>
      </c>
      <c r="AH203" s="40">
        <f t="shared" si="37"/>
        <v>2</v>
      </c>
      <c r="AI203" s="40">
        <v>1</v>
      </c>
      <c r="AJ203" s="38">
        <f t="shared" si="31"/>
        <v>10.5</v>
      </c>
      <c r="AK203" s="40">
        <f t="shared" si="32"/>
        <v>30</v>
      </c>
      <c r="AL203" s="40">
        <f t="shared" si="33"/>
        <v>30</v>
      </c>
      <c r="AM203" s="41" t="str">
        <f t="shared" si="34"/>
        <v>Acquis</v>
      </c>
    </row>
    <row r="204" spans="1:39">
      <c r="A204" s="34">
        <v>192</v>
      </c>
      <c r="B204" s="35" t="s">
        <v>555</v>
      </c>
      <c r="C204" s="36" t="s">
        <v>556</v>
      </c>
      <c r="D204" s="36" t="s">
        <v>308</v>
      </c>
      <c r="E204" s="37" t="s">
        <v>508</v>
      </c>
      <c r="F204" s="38">
        <f>[1]Psy.Dev.1!H204</f>
        <v>10</v>
      </c>
      <c r="G204" s="40">
        <v>1</v>
      </c>
      <c r="H204" s="38">
        <f>[1]P.physio1!H204</f>
        <v>10.25</v>
      </c>
      <c r="I204" s="40">
        <v>1</v>
      </c>
      <c r="J204" s="40">
        <f>[1]P.Co1!H204</f>
        <v>10</v>
      </c>
      <c r="K204" s="40">
        <v>1</v>
      </c>
      <c r="L204" s="38">
        <f>[1]Th.P1!H204</f>
        <v>8.25</v>
      </c>
      <c r="M204" s="40">
        <v>1</v>
      </c>
      <c r="N204" s="40">
        <f t="shared" si="26"/>
        <v>9.6999999999999993</v>
      </c>
      <c r="O204" s="40">
        <f t="shared" si="27"/>
        <v>15</v>
      </c>
      <c r="P204" s="40">
        <v>1</v>
      </c>
      <c r="Q204" s="38">
        <f xml:space="preserve"> [1]M.T.R1!H204</f>
        <v>7.75</v>
      </c>
      <c r="R204" s="40">
        <v>1</v>
      </c>
      <c r="S204" s="38">
        <f>[1]psym1!H204</f>
        <v>9.25</v>
      </c>
      <c r="T204" s="40">
        <v>1</v>
      </c>
      <c r="U204" s="38">
        <f t="shared" si="28"/>
        <v>8.25</v>
      </c>
      <c r="V204" s="40">
        <f t="shared" si="29"/>
        <v>0</v>
      </c>
      <c r="W204" s="40">
        <v>1</v>
      </c>
      <c r="X204" s="38">
        <f>[1]M.OP1!H204</f>
        <v>6</v>
      </c>
      <c r="Y204" s="40">
        <v>1</v>
      </c>
      <c r="Z204" s="38">
        <f t="shared" si="36"/>
        <v>6</v>
      </c>
      <c r="AA204" s="40">
        <f t="shared" si="35"/>
        <v>0</v>
      </c>
      <c r="AB204" s="40">
        <v>1</v>
      </c>
      <c r="AC204" s="38">
        <f>[1]T.C.I.D1!H204</f>
        <v>13</v>
      </c>
      <c r="AD204" s="40">
        <v>1</v>
      </c>
      <c r="AE204" s="38">
        <f>[1]L.Etr1!H204</f>
        <v>9.5</v>
      </c>
      <c r="AF204" s="40">
        <v>1</v>
      </c>
      <c r="AG204" s="38">
        <f t="shared" si="30"/>
        <v>11.25</v>
      </c>
      <c r="AH204" s="40">
        <f t="shared" si="37"/>
        <v>2</v>
      </c>
      <c r="AI204" s="40">
        <v>1</v>
      </c>
      <c r="AJ204" s="38">
        <f t="shared" si="31"/>
        <v>9.390625</v>
      </c>
      <c r="AK204" s="40">
        <f t="shared" si="32"/>
        <v>17</v>
      </c>
      <c r="AL204" s="40">
        <f t="shared" si="33"/>
        <v>17</v>
      </c>
      <c r="AM204" s="41" t="str">
        <f t="shared" si="34"/>
        <v xml:space="preserve">Non Acquis </v>
      </c>
    </row>
    <row r="205" spans="1:39">
      <c r="A205" s="34">
        <v>193</v>
      </c>
      <c r="B205" s="35" t="s">
        <v>557</v>
      </c>
      <c r="C205" s="36" t="s">
        <v>558</v>
      </c>
      <c r="D205" s="36" t="s">
        <v>559</v>
      </c>
      <c r="E205" s="37" t="s">
        <v>508</v>
      </c>
      <c r="F205" s="38">
        <f>[1]Psy.Dev.1!H205</f>
        <v>7</v>
      </c>
      <c r="G205" s="40">
        <v>1</v>
      </c>
      <c r="H205" s="38">
        <f>[1]P.physio1!H205</f>
        <v>8</v>
      </c>
      <c r="I205" s="40">
        <v>1</v>
      </c>
      <c r="J205" s="40">
        <f>[1]P.Co1!H205</f>
        <v>10.5</v>
      </c>
      <c r="K205" s="40">
        <v>1</v>
      </c>
      <c r="L205" s="38">
        <f>[1]Th.P1!H205</f>
        <v>6</v>
      </c>
      <c r="M205" s="40">
        <v>1</v>
      </c>
      <c r="N205" s="40">
        <f t="shared" si="26"/>
        <v>8.0500000000000007</v>
      </c>
      <c r="O205" s="40">
        <f t="shared" si="27"/>
        <v>5</v>
      </c>
      <c r="P205" s="40">
        <v>1</v>
      </c>
      <c r="Q205" s="38">
        <f xml:space="preserve"> [1]M.T.R1!H205</f>
        <v>8</v>
      </c>
      <c r="R205" s="40">
        <v>1</v>
      </c>
      <c r="S205" s="38">
        <f>[1]psym1!H205</f>
        <v>5.75</v>
      </c>
      <c r="T205" s="40">
        <v>1</v>
      </c>
      <c r="U205" s="38">
        <f t="shared" si="28"/>
        <v>7.25</v>
      </c>
      <c r="V205" s="40">
        <f t="shared" si="29"/>
        <v>0</v>
      </c>
      <c r="W205" s="40">
        <v>1</v>
      </c>
      <c r="X205" s="38">
        <f>[1]M.OP1!H205</f>
        <v>1.5</v>
      </c>
      <c r="Y205" s="40">
        <v>1</v>
      </c>
      <c r="Z205" s="38">
        <f t="shared" si="36"/>
        <v>1.5</v>
      </c>
      <c r="AA205" s="40">
        <f t="shared" si="35"/>
        <v>0</v>
      </c>
      <c r="AB205" s="40">
        <v>1</v>
      </c>
      <c r="AC205" s="38">
        <f>[1]T.C.I.D1!H205</f>
        <v>3</v>
      </c>
      <c r="AD205" s="40">
        <v>1</v>
      </c>
      <c r="AE205" s="38">
        <f>[1]L.Etr1!H205</f>
        <v>16.5</v>
      </c>
      <c r="AF205" s="40">
        <v>1</v>
      </c>
      <c r="AG205" s="38">
        <f t="shared" si="30"/>
        <v>9.75</v>
      </c>
      <c r="AH205" s="40">
        <f t="shared" si="37"/>
        <v>1</v>
      </c>
      <c r="AI205" s="40">
        <v>1</v>
      </c>
      <c r="AJ205" s="38">
        <f t="shared" si="31"/>
        <v>7.703125</v>
      </c>
      <c r="AK205" s="40">
        <f t="shared" si="32"/>
        <v>6</v>
      </c>
      <c r="AL205" s="40">
        <f t="shared" si="33"/>
        <v>6</v>
      </c>
      <c r="AM205" s="41" t="str">
        <f t="shared" si="34"/>
        <v xml:space="preserve">Non Acquis </v>
      </c>
    </row>
    <row r="206" spans="1:39">
      <c r="A206" s="34">
        <v>194</v>
      </c>
      <c r="B206" s="35" t="s">
        <v>560</v>
      </c>
      <c r="C206" s="36" t="s">
        <v>561</v>
      </c>
      <c r="D206" s="36" t="s">
        <v>562</v>
      </c>
      <c r="E206" s="42" t="s">
        <v>489</v>
      </c>
      <c r="F206" s="38">
        <f>[1]Psy.Dev.1!H206</f>
        <v>8.5</v>
      </c>
      <c r="G206" s="40">
        <v>1</v>
      </c>
      <c r="H206" s="38">
        <f>[1]P.physio1!H206</f>
        <v>8</v>
      </c>
      <c r="I206" s="40">
        <v>1</v>
      </c>
      <c r="J206" s="40">
        <f>[1]P.Co1!H206</f>
        <v>8</v>
      </c>
      <c r="K206" s="40">
        <v>1</v>
      </c>
      <c r="L206" s="38">
        <f>[1]Th.P1!H206</f>
        <v>7.25</v>
      </c>
      <c r="M206" s="40">
        <v>1</v>
      </c>
      <c r="N206" s="40">
        <f t="shared" ref="N206:N217" si="38">(F206*3+H206*2+J206*3+L206*2)/10</f>
        <v>8</v>
      </c>
      <c r="O206" s="40">
        <f t="shared" ref="O206:O217" si="39">(IF(N206&gt;9.99,20,IF(F206&gt;9.99,5,0)+IF(H206&gt;9.99,5,0)+IF(J206&gt;9.99,5,0)+IF(L206&gt;9.99,5,0)))</f>
        <v>0</v>
      </c>
      <c r="P206" s="40">
        <v>1</v>
      </c>
      <c r="Q206" s="38">
        <f xml:space="preserve"> [1]M.T.R1!H206</f>
        <v>9.5</v>
      </c>
      <c r="R206" s="40">
        <v>1</v>
      </c>
      <c r="S206" s="38">
        <f>[1]psym1!H206</f>
        <v>9</v>
      </c>
      <c r="T206" s="40">
        <v>1</v>
      </c>
      <c r="U206" s="38">
        <f t="shared" ref="U206:U217" si="40">(Q206*2+S206*1 )/3</f>
        <v>9.3333333333333339</v>
      </c>
      <c r="V206" s="40">
        <f t="shared" ref="V206:V217" si="41">(IF(U206&gt;9.99,6,IF(Q206&gt;9.99,3,0)+IF(S206&gt;9.99,3,0)))</f>
        <v>0</v>
      </c>
      <c r="W206" s="40">
        <v>1</v>
      </c>
      <c r="X206" s="38">
        <f>[1]M.OP1!H206</f>
        <v>12</v>
      </c>
      <c r="Y206" s="40">
        <v>1</v>
      </c>
      <c r="Z206" s="38">
        <f t="shared" si="36"/>
        <v>12</v>
      </c>
      <c r="AA206" s="40">
        <f t="shared" si="35"/>
        <v>2</v>
      </c>
      <c r="AB206" s="40">
        <v>1</v>
      </c>
      <c r="AC206" s="38">
        <f>[1]T.C.I.D1!H206</f>
        <v>5.5</v>
      </c>
      <c r="AD206" s="40">
        <v>1</v>
      </c>
      <c r="AE206" s="38">
        <f>[1]L.Etr1!H206</f>
        <v>12.5</v>
      </c>
      <c r="AF206" s="40">
        <v>1</v>
      </c>
      <c r="AG206" s="38">
        <f t="shared" ref="AG206:AG217" si="42">(AC206*1+AE206*1)/2</f>
        <v>9</v>
      </c>
      <c r="AH206" s="40">
        <f t="shared" si="37"/>
        <v>1</v>
      </c>
      <c r="AI206" s="40">
        <v>1</v>
      </c>
      <c r="AJ206" s="38">
        <f t="shared" ref="AJ206:AJ217" si="43">(N206*10+U206*3+Z206*1+AG206*2)/16</f>
        <v>8.625</v>
      </c>
      <c r="AK206" s="40">
        <f t="shared" ref="AK206:AK217" si="44">(O206+V206+AA206+AH206)</f>
        <v>3</v>
      </c>
      <c r="AL206" s="40">
        <f t="shared" ref="AL206:AL217" si="45">IF(AJ206&gt;9.99,30,AK206)</f>
        <v>3</v>
      </c>
      <c r="AM206" s="41" t="str">
        <f t="shared" ref="AM206:AM217" si="46">IF(AJ206&gt;9.99,"Acquis","Non Acquis ")</f>
        <v xml:space="preserve">Non Acquis </v>
      </c>
    </row>
    <row r="207" spans="1:39">
      <c r="A207" s="34">
        <v>195</v>
      </c>
      <c r="B207" s="35" t="s">
        <v>563</v>
      </c>
      <c r="C207" s="36" t="s">
        <v>564</v>
      </c>
      <c r="D207" s="36" t="s">
        <v>209</v>
      </c>
      <c r="E207" s="42" t="s">
        <v>489</v>
      </c>
      <c r="F207" s="38">
        <f>[1]Psy.Dev.1!H207</f>
        <v>10.75</v>
      </c>
      <c r="G207" s="40">
        <v>1</v>
      </c>
      <c r="H207" s="38">
        <f>[1]P.physio1!H207</f>
        <v>10.75</v>
      </c>
      <c r="I207" s="40">
        <v>1</v>
      </c>
      <c r="J207" s="40">
        <f>[1]P.Co1!H207</f>
        <v>10</v>
      </c>
      <c r="K207" s="40">
        <v>1</v>
      </c>
      <c r="L207" s="38">
        <f>[1]Th.P1!H207</f>
        <v>11.25</v>
      </c>
      <c r="M207" s="40">
        <v>1</v>
      </c>
      <c r="N207" s="40">
        <f t="shared" si="38"/>
        <v>10.625</v>
      </c>
      <c r="O207" s="40">
        <f t="shared" si="39"/>
        <v>20</v>
      </c>
      <c r="P207" s="40">
        <v>1</v>
      </c>
      <c r="Q207" s="38">
        <f xml:space="preserve"> [1]M.T.R1!H207</f>
        <v>12</v>
      </c>
      <c r="R207" s="40">
        <v>1</v>
      </c>
      <c r="S207" s="38">
        <f>[1]psym1!H207</f>
        <v>11.75</v>
      </c>
      <c r="T207" s="40">
        <v>1</v>
      </c>
      <c r="U207" s="38">
        <f t="shared" si="40"/>
        <v>11.916666666666666</v>
      </c>
      <c r="V207" s="40">
        <f t="shared" si="41"/>
        <v>6</v>
      </c>
      <c r="W207" s="40">
        <v>1</v>
      </c>
      <c r="X207" s="38">
        <f>[1]M.OP1!H207</f>
        <v>14</v>
      </c>
      <c r="Y207" s="40">
        <v>1</v>
      </c>
      <c r="Z207" s="38">
        <f t="shared" si="36"/>
        <v>14</v>
      </c>
      <c r="AA207" s="40">
        <f t="shared" ref="AA207:AA217" si="47">IF(Z207&gt;9.99,2,0)</f>
        <v>2</v>
      </c>
      <c r="AB207" s="40">
        <v>1</v>
      </c>
      <c r="AC207" s="38">
        <f>[1]T.C.I.D1!H207</f>
        <v>10</v>
      </c>
      <c r="AD207" s="40">
        <v>1</v>
      </c>
      <c r="AE207" s="38">
        <f>[1]L.Etr1!H207</f>
        <v>13</v>
      </c>
      <c r="AF207" s="40">
        <v>1</v>
      </c>
      <c r="AG207" s="38">
        <f t="shared" si="42"/>
        <v>11.5</v>
      </c>
      <c r="AH207" s="40">
        <f t="shared" si="37"/>
        <v>2</v>
      </c>
      <c r="AI207" s="40">
        <v>1</v>
      </c>
      <c r="AJ207" s="38">
        <f t="shared" si="43"/>
        <v>11.1875</v>
      </c>
      <c r="AK207" s="40">
        <f t="shared" si="44"/>
        <v>30</v>
      </c>
      <c r="AL207" s="40">
        <f t="shared" si="45"/>
        <v>30</v>
      </c>
      <c r="AM207" s="41" t="str">
        <f t="shared" si="46"/>
        <v>Acquis</v>
      </c>
    </row>
    <row r="208" spans="1:39">
      <c r="A208" s="34">
        <v>196</v>
      </c>
      <c r="B208" s="35" t="s">
        <v>565</v>
      </c>
      <c r="C208" s="36" t="s">
        <v>566</v>
      </c>
      <c r="D208" s="36" t="s">
        <v>567</v>
      </c>
      <c r="E208" s="37" t="s">
        <v>508</v>
      </c>
      <c r="F208" s="38">
        <f>[1]Psy.Dev.1!H208</f>
        <v>10</v>
      </c>
      <c r="G208" s="40">
        <v>1</v>
      </c>
      <c r="H208" s="38">
        <f>[1]P.physio1!H208</f>
        <v>7.75</v>
      </c>
      <c r="I208" s="40">
        <v>1</v>
      </c>
      <c r="J208" s="40">
        <f>[1]P.Co1!H208</f>
        <v>10.25</v>
      </c>
      <c r="K208" s="40">
        <v>1</v>
      </c>
      <c r="L208" s="38">
        <f>[1]Th.P1!H208</f>
        <v>6</v>
      </c>
      <c r="M208" s="40">
        <v>1</v>
      </c>
      <c r="N208" s="40">
        <f t="shared" si="38"/>
        <v>8.8249999999999993</v>
      </c>
      <c r="O208" s="40">
        <f t="shared" si="39"/>
        <v>10</v>
      </c>
      <c r="P208" s="40">
        <v>1</v>
      </c>
      <c r="Q208" s="38">
        <f xml:space="preserve"> [1]M.T.R1!H208</f>
        <v>10.5</v>
      </c>
      <c r="R208" s="40">
        <v>1</v>
      </c>
      <c r="S208" s="38">
        <f>[1]psym1!H208</f>
        <v>10</v>
      </c>
      <c r="T208" s="40">
        <v>1</v>
      </c>
      <c r="U208" s="38">
        <f t="shared" si="40"/>
        <v>10.333333333333334</v>
      </c>
      <c r="V208" s="40">
        <f t="shared" si="41"/>
        <v>6</v>
      </c>
      <c r="W208" s="40">
        <v>1</v>
      </c>
      <c r="X208" s="38">
        <f>[1]M.OP1!H208</f>
        <v>3</v>
      </c>
      <c r="Y208" s="40">
        <v>1</v>
      </c>
      <c r="Z208" s="38">
        <f t="shared" si="36"/>
        <v>3</v>
      </c>
      <c r="AA208" s="40">
        <f t="shared" si="47"/>
        <v>0</v>
      </c>
      <c r="AB208" s="40">
        <v>1</v>
      </c>
      <c r="AC208" s="38">
        <f>[1]T.C.I.D1!H208</f>
        <v>10</v>
      </c>
      <c r="AD208" s="40">
        <v>1</v>
      </c>
      <c r="AE208" s="38">
        <f>[1]L.Etr1!H208</f>
        <v>12.25</v>
      </c>
      <c r="AF208" s="40">
        <v>1</v>
      </c>
      <c r="AG208" s="38">
        <f t="shared" si="42"/>
        <v>11.125</v>
      </c>
      <c r="AH208" s="40">
        <f t="shared" si="37"/>
        <v>2</v>
      </c>
      <c r="AI208" s="40">
        <v>1</v>
      </c>
      <c r="AJ208" s="38">
        <f t="shared" si="43"/>
        <v>9.03125</v>
      </c>
      <c r="AK208" s="40">
        <f t="shared" si="44"/>
        <v>18</v>
      </c>
      <c r="AL208" s="40">
        <f t="shared" si="45"/>
        <v>18</v>
      </c>
      <c r="AM208" s="41" t="str">
        <f t="shared" si="46"/>
        <v xml:space="preserve">Non Acquis </v>
      </c>
    </row>
    <row r="209" spans="1:39">
      <c r="A209" s="34">
        <v>197</v>
      </c>
      <c r="B209" s="35" t="s">
        <v>568</v>
      </c>
      <c r="C209" s="36" t="s">
        <v>569</v>
      </c>
      <c r="D209" s="36" t="s">
        <v>76</v>
      </c>
      <c r="E209" s="42" t="s">
        <v>489</v>
      </c>
      <c r="F209" s="38">
        <f>[1]Psy.Dev.1!H209</f>
        <v>10</v>
      </c>
      <c r="G209" s="40">
        <v>1</v>
      </c>
      <c r="H209" s="38">
        <f>[1]P.physio1!H209</f>
        <v>7.75</v>
      </c>
      <c r="I209" s="40">
        <v>1</v>
      </c>
      <c r="J209" s="40">
        <f>[1]P.Co1!H209</f>
        <v>10.5</v>
      </c>
      <c r="K209" s="40">
        <v>1</v>
      </c>
      <c r="L209" s="38">
        <f>[1]Th.P1!H209</f>
        <v>9.75</v>
      </c>
      <c r="M209" s="40">
        <v>1</v>
      </c>
      <c r="N209" s="40">
        <f t="shared" si="38"/>
        <v>9.65</v>
      </c>
      <c r="O209" s="40">
        <f t="shared" si="39"/>
        <v>10</v>
      </c>
      <c r="P209" s="40">
        <v>1</v>
      </c>
      <c r="Q209" s="38">
        <f xml:space="preserve"> [1]M.T.R1!H209</f>
        <v>9.75</v>
      </c>
      <c r="R209" s="40">
        <v>1</v>
      </c>
      <c r="S209" s="38">
        <f>[1]psym1!H209</f>
        <v>9</v>
      </c>
      <c r="T209" s="40">
        <v>1</v>
      </c>
      <c r="U209" s="38">
        <f t="shared" si="40"/>
        <v>9.5</v>
      </c>
      <c r="V209" s="40">
        <f t="shared" si="41"/>
        <v>0</v>
      </c>
      <c r="W209" s="40">
        <v>1</v>
      </c>
      <c r="X209" s="38">
        <f>[1]M.OP1!H209</f>
        <v>10.5</v>
      </c>
      <c r="Y209" s="40">
        <v>1</v>
      </c>
      <c r="Z209" s="38">
        <f t="shared" ref="Z209:Z217" si="48">X209</f>
        <v>10.5</v>
      </c>
      <c r="AA209" s="40">
        <f t="shared" si="47"/>
        <v>2</v>
      </c>
      <c r="AB209" s="40">
        <v>1</v>
      </c>
      <c r="AC209" s="38">
        <f>[1]T.C.I.D1!H209</f>
        <v>5</v>
      </c>
      <c r="AD209" s="40">
        <v>1</v>
      </c>
      <c r="AE209" s="38">
        <f>[1]L.Etr1!H209</f>
        <v>14.5</v>
      </c>
      <c r="AF209" s="40">
        <v>1</v>
      </c>
      <c r="AG209" s="38">
        <f t="shared" si="42"/>
        <v>9.75</v>
      </c>
      <c r="AH209" s="40">
        <f t="shared" si="37"/>
        <v>1</v>
      </c>
      <c r="AI209" s="40">
        <v>1</v>
      </c>
      <c r="AJ209" s="38">
        <f t="shared" si="43"/>
        <v>9.6875</v>
      </c>
      <c r="AK209" s="40">
        <f t="shared" si="44"/>
        <v>13</v>
      </c>
      <c r="AL209" s="40">
        <f t="shared" si="45"/>
        <v>13</v>
      </c>
      <c r="AM209" s="41" t="str">
        <f t="shared" si="46"/>
        <v xml:space="preserve">Non Acquis </v>
      </c>
    </row>
    <row r="210" spans="1:39">
      <c r="A210" s="34">
        <v>198</v>
      </c>
      <c r="B210" s="35" t="s">
        <v>570</v>
      </c>
      <c r="C210" s="36" t="s">
        <v>571</v>
      </c>
      <c r="D210" s="36" t="s">
        <v>401</v>
      </c>
      <c r="E210" s="37" t="s">
        <v>508</v>
      </c>
      <c r="F210" s="38">
        <f>[1]Psy.Dev.1!H210</f>
        <v>10</v>
      </c>
      <c r="G210" s="40">
        <v>1</v>
      </c>
      <c r="H210" s="38">
        <f>[1]P.physio1!H210</f>
        <v>8.25</v>
      </c>
      <c r="I210" s="40">
        <v>1</v>
      </c>
      <c r="J210" s="40">
        <f>[1]P.Co1!H210</f>
        <v>10.5</v>
      </c>
      <c r="K210" s="40">
        <v>1</v>
      </c>
      <c r="L210" s="38">
        <f>[1]Th.P1!H210</f>
        <v>8</v>
      </c>
      <c r="M210" s="40">
        <v>1</v>
      </c>
      <c r="N210" s="40">
        <f t="shared" si="38"/>
        <v>9.4</v>
      </c>
      <c r="O210" s="40">
        <f t="shared" si="39"/>
        <v>10</v>
      </c>
      <c r="P210" s="40">
        <v>1</v>
      </c>
      <c r="Q210" s="38">
        <f xml:space="preserve"> [1]M.T.R1!H210</f>
        <v>11</v>
      </c>
      <c r="R210" s="40">
        <v>1</v>
      </c>
      <c r="S210" s="38">
        <f>[1]psym1!H210</f>
        <v>7.75</v>
      </c>
      <c r="T210" s="40">
        <v>1</v>
      </c>
      <c r="U210" s="38">
        <f t="shared" si="40"/>
        <v>9.9166666666666661</v>
      </c>
      <c r="V210" s="40">
        <f t="shared" si="41"/>
        <v>3</v>
      </c>
      <c r="W210" s="40">
        <v>1</v>
      </c>
      <c r="X210" s="38">
        <f>[1]M.OP1!H210</f>
        <v>10.5</v>
      </c>
      <c r="Y210" s="40">
        <v>1</v>
      </c>
      <c r="Z210" s="38">
        <f t="shared" si="48"/>
        <v>10.5</v>
      </c>
      <c r="AA210" s="40">
        <f t="shared" si="47"/>
        <v>2</v>
      </c>
      <c r="AB210" s="40">
        <v>1</v>
      </c>
      <c r="AC210" s="38">
        <f>[1]T.C.I.D1!H210</f>
        <v>12</v>
      </c>
      <c r="AD210" s="40">
        <v>1</v>
      </c>
      <c r="AE210" s="38">
        <f>[1]L.Etr1!H210</f>
        <v>14.5</v>
      </c>
      <c r="AF210" s="40">
        <v>1</v>
      </c>
      <c r="AG210" s="38">
        <f t="shared" si="42"/>
        <v>13.25</v>
      </c>
      <c r="AH210" s="40">
        <f t="shared" si="37"/>
        <v>2</v>
      </c>
      <c r="AI210" s="40">
        <v>1</v>
      </c>
      <c r="AJ210" s="38">
        <f t="shared" si="43"/>
        <v>10.046875</v>
      </c>
      <c r="AK210" s="40">
        <f t="shared" si="44"/>
        <v>17</v>
      </c>
      <c r="AL210" s="40">
        <f t="shared" si="45"/>
        <v>30</v>
      </c>
      <c r="AM210" s="41" t="str">
        <f t="shared" si="46"/>
        <v>Acquis</v>
      </c>
    </row>
    <row r="211" spans="1:39">
      <c r="A211" s="34">
        <v>199</v>
      </c>
      <c r="B211" s="35" t="s">
        <v>572</v>
      </c>
      <c r="C211" s="36" t="s">
        <v>573</v>
      </c>
      <c r="D211" s="36" t="s">
        <v>574</v>
      </c>
      <c r="E211" s="42" t="s">
        <v>489</v>
      </c>
      <c r="F211" s="38">
        <f>[1]Psy.Dev.1!H211</f>
        <v>11.75</v>
      </c>
      <c r="G211" s="40">
        <v>1</v>
      </c>
      <c r="H211" s="38">
        <f>[1]P.physio1!H211</f>
        <v>12.75</v>
      </c>
      <c r="I211" s="40">
        <v>1</v>
      </c>
      <c r="J211" s="40">
        <f>[1]P.Co1!H211</f>
        <v>11.5</v>
      </c>
      <c r="K211" s="40">
        <v>1</v>
      </c>
      <c r="L211" s="38">
        <f>[1]Th.P1!H211</f>
        <v>10.75</v>
      </c>
      <c r="M211" s="40">
        <v>1</v>
      </c>
      <c r="N211" s="40">
        <f t="shared" si="38"/>
        <v>11.675000000000001</v>
      </c>
      <c r="O211" s="40">
        <f t="shared" si="39"/>
        <v>20</v>
      </c>
      <c r="P211" s="40">
        <v>1</v>
      </c>
      <c r="Q211" s="38">
        <f xml:space="preserve"> [1]M.T.R1!H211</f>
        <v>11.25</v>
      </c>
      <c r="R211" s="40">
        <v>1</v>
      </c>
      <c r="S211" s="38">
        <f>[1]psym1!H211</f>
        <v>15</v>
      </c>
      <c r="T211" s="40">
        <v>1</v>
      </c>
      <c r="U211" s="38">
        <f t="shared" si="40"/>
        <v>12.5</v>
      </c>
      <c r="V211" s="40">
        <f t="shared" si="41"/>
        <v>6</v>
      </c>
      <c r="W211" s="40">
        <v>1</v>
      </c>
      <c r="X211" s="38">
        <f>[1]M.OP1!H211</f>
        <v>14</v>
      </c>
      <c r="Y211" s="40">
        <v>1</v>
      </c>
      <c r="Z211" s="38">
        <f t="shared" si="48"/>
        <v>14</v>
      </c>
      <c r="AA211" s="40">
        <f t="shared" si="47"/>
        <v>2</v>
      </c>
      <c r="AB211" s="40">
        <v>1</v>
      </c>
      <c r="AC211" s="38">
        <f>[1]T.C.I.D1!H211</f>
        <v>8.5</v>
      </c>
      <c r="AD211" s="40">
        <v>1</v>
      </c>
      <c r="AE211" s="38">
        <f>[1]L.Etr1!H211</f>
        <v>12.5</v>
      </c>
      <c r="AF211" s="40">
        <v>1</v>
      </c>
      <c r="AG211" s="38">
        <f t="shared" si="42"/>
        <v>10.5</v>
      </c>
      <c r="AH211" s="40">
        <f t="shared" si="37"/>
        <v>2</v>
      </c>
      <c r="AI211" s="40">
        <v>1</v>
      </c>
      <c r="AJ211" s="38">
        <f t="shared" si="43"/>
        <v>11.828125</v>
      </c>
      <c r="AK211" s="40">
        <f t="shared" si="44"/>
        <v>30</v>
      </c>
      <c r="AL211" s="40">
        <f t="shared" si="45"/>
        <v>30</v>
      </c>
      <c r="AM211" s="41" t="str">
        <f t="shared" si="46"/>
        <v>Acquis</v>
      </c>
    </row>
    <row r="212" spans="1:39">
      <c r="A212" s="34">
        <v>200</v>
      </c>
      <c r="B212" s="35" t="s">
        <v>575</v>
      </c>
      <c r="C212" s="36" t="s">
        <v>576</v>
      </c>
      <c r="D212" s="36" t="s">
        <v>305</v>
      </c>
      <c r="E212" s="42" t="s">
        <v>489</v>
      </c>
      <c r="F212" s="38">
        <f>[1]Psy.Dev.1!H212</f>
        <v>10.375</v>
      </c>
      <c r="G212" s="40">
        <v>1</v>
      </c>
      <c r="H212" s="38">
        <f>[1]P.physio1!H212</f>
        <v>10</v>
      </c>
      <c r="I212" s="40">
        <v>1</v>
      </c>
      <c r="J212" s="40">
        <f>[1]P.Co1!H212</f>
        <v>10.75</v>
      </c>
      <c r="K212" s="40">
        <v>1</v>
      </c>
      <c r="L212" s="38">
        <f>[1]Th.P1!H212</f>
        <v>7</v>
      </c>
      <c r="M212" s="40">
        <v>1</v>
      </c>
      <c r="N212" s="40">
        <f t="shared" si="38"/>
        <v>9.7375000000000007</v>
      </c>
      <c r="O212" s="40">
        <f t="shared" si="39"/>
        <v>15</v>
      </c>
      <c r="P212" s="40">
        <v>1</v>
      </c>
      <c r="Q212" s="38">
        <f xml:space="preserve"> [1]M.T.R1!H212</f>
        <v>9.75</v>
      </c>
      <c r="R212" s="40">
        <v>1</v>
      </c>
      <c r="S212" s="38">
        <f>[1]psym1!H212</f>
        <v>12.25</v>
      </c>
      <c r="T212" s="40">
        <v>1</v>
      </c>
      <c r="U212" s="38">
        <f t="shared" si="40"/>
        <v>10.583333333333334</v>
      </c>
      <c r="V212" s="40">
        <f t="shared" si="41"/>
        <v>6</v>
      </c>
      <c r="W212" s="40">
        <v>1</v>
      </c>
      <c r="X212" s="38">
        <f>[1]M.OP1!H212</f>
        <v>12.5</v>
      </c>
      <c r="Y212" s="40">
        <v>1</v>
      </c>
      <c r="Z212" s="38">
        <f t="shared" si="48"/>
        <v>12.5</v>
      </c>
      <c r="AA212" s="40">
        <f t="shared" si="47"/>
        <v>2</v>
      </c>
      <c r="AB212" s="40">
        <v>1</v>
      </c>
      <c r="AC212" s="38">
        <f>[1]T.C.I.D1!H212</f>
        <v>3</v>
      </c>
      <c r="AD212" s="40">
        <v>1</v>
      </c>
      <c r="AE212" s="38">
        <f>[1]L.Etr1!H212</f>
        <v>11.5</v>
      </c>
      <c r="AF212" s="40">
        <v>1</v>
      </c>
      <c r="AG212" s="38">
        <f t="shared" si="42"/>
        <v>7.25</v>
      </c>
      <c r="AH212" s="40">
        <f t="shared" si="37"/>
        <v>1</v>
      </c>
      <c r="AI212" s="40">
        <v>1</v>
      </c>
      <c r="AJ212" s="38">
        <f t="shared" si="43"/>
        <v>9.7578125</v>
      </c>
      <c r="AK212" s="40">
        <f t="shared" si="44"/>
        <v>24</v>
      </c>
      <c r="AL212" s="40">
        <f t="shared" si="45"/>
        <v>24</v>
      </c>
      <c r="AM212" s="41" t="str">
        <f t="shared" si="46"/>
        <v xml:space="preserve">Non Acquis </v>
      </c>
    </row>
    <row r="213" spans="1:39">
      <c r="A213" s="34">
        <v>201</v>
      </c>
      <c r="B213" s="35" t="s">
        <v>577</v>
      </c>
      <c r="C213" s="36" t="s">
        <v>578</v>
      </c>
      <c r="D213" s="36" t="s">
        <v>579</v>
      </c>
      <c r="E213" s="42" t="s">
        <v>489</v>
      </c>
      <c r="F213" s="38">
        <f>[1]Psy.Dev.1!H213</f>
        <v>11.5</v>
      </c>
      <c r="G213" s="40">
        <v>1</v>
      </c>
      <c r="H213" s="38">
        <f>[1]P.physio1!H213</f>
        <v>11.5</v>
      </c>
      <c r="I213" s="40">
        <v>1</v>
      </c>
      <c r="J213" s="40">
        <f>[1]P.Co1!H213</f>
        <v>13.25</v>
      </c>
      <c r="K213" s="40">
        <v>1</v>
      </c>
      <c r="L213" s="38">
        <f>[1]Th.P1!H213</f>
        <v>13.25</v>
      </c>
      <c r="M213" s="40">
        <v>1</v>
      </c>
      <c r="N213" s="40">
        <f t="shared" si="38"/>
        <v>12.375</v>
      </c>
      <c r="O213" s="40">
        <f t="shared" si="39"/>
        <v>20</v>
      </c>
      <c r="P213" s="40">
        <v>1</v>
      </c>
      <c r="Q213" s="38">
        <f xml:space="preserve"> [1]M.T.R1!H213</f>
        <v>11.5</v>
      </c>
      <c r="R213" s="40">
        <v>1</v>
      </c>
      <c r="S213" s="38">
        <f>[1]psym1!H213</f>
        <v>13.25</v>
      </c>
      <c r="T213" s="40">
        <v>1</v>
      </c>
      <c r="U213" s="38">
        <f t="shared" si="40"/>
        <v>12.083333333333334</v>
      </c>
      <c r="V213" s="40">
        <f t="shared" si="41"/>
        <v>6</v>
      </c>
      <c r="W213" s="40">
        <v>1</v>
      </c>
      <c r="X213" s="38">
        <f>[1]M.OP1!H213</f>
        <v>14</v>
      </c>
      <c r="Y213" s="40">
        <v>1</v>
      </c>
      <c r="Z213" s="38">
        <f t="shared" si="48"/>
        <v>14</v>
      </c>
      <c r="AA213" s="40">
        <f t="shared" si="47"/>
        <v>2</v>
      </c>
      <c r="AB213" s="40">
        <v>1</v>
      </c>
      <c r="AC213" s="38">
        <f>[1]T.C.I.D1!H213</f>
        <v>8</v>
      </c>
      <c r="AD213" s="40">
        <v>1</v>
      </c>
      <c r="AE213" s="38">
        <f>[1]L.Etr1!H213</f>
        <v>16</v>
      </c>
      <c r="AF213" s="40">
        <v>1</v>
      </c>
      <c r="AG213" s="38">
        <f t="shared" si="42"/>
        <v>12</v>
      </c>
      <c r="AH213" s="40">
        <f t="shared" si="37"/>
        <v>2</v>
      </c>
      <c r="AI213" s="40">
        <v>1</v>
      </c>
      <c r="AJ213" s="38">
        <f t="shared" si="43"/>
        <v>12.375</v>
      </c>
      <c r="AK213" s="40">
        <f t="shared" si="44"/>
        <v>30</v>
      </c>
      <c r="AL213" s="40">
        <f t="shared" si="45"/>
        <v>30</v>
      </c>
      <c r="AM213" s="41" t="str">
        <f t="shared" si="46"/>
        <v>Acquis</v>
      </c>
    </row>
    <row r="214" spans="1:39">
      <c r="A214" s="34">
        <v>202</v>
      </c>
      <c r="B214" s="35" t="s">
        <v>580</v>
      </c>
      <c r="C214" s="36" t="s">
        <v>581</v>
      </c>
      <c r="D214" s="36" t="s">
        <v>110</v>
      </c>
      <c r="E214" s="42" t="s">
        <v>489</v>
      </c>
      <c r="F214" s="38">
        <f>[1]Psy.Dev.1!H214</f>
        <v>9</v>
      </c>
      <c r="G214" s="40">
        <v>1</v>
      </c>
      <c r="H214" s="38">
        <f>[1]P.physio1!H214</f>
        <v>11.75</v>
      </c>
      <c r="I214" s="40">
        <v>1</v>
      </c>
      <c r="J214" s="40">
        <f>[1]P.Co1!H214</f>
        <v>11</v>
      </c>
      <c r="K214" s="40">
        <v>1</v>
      </c>
      <c r="L214" s="38">
        <f>[1]Th.P1!H214</f>
        <v>8.5</v>
      </c>
      <c r="M214" s="40">
        <v>1</v>
      </c>
      <c r="N214" s="40">
        <f t="shared" si="38"/>
        <v>10.050000000000001</v>
      </c>
      <c r="O214" s="40">
        <f t="shared" si="39"/>
        <v>20</v>
      </c>
      <c r="P214" s="40">
        <v>1</v>
      </c>
      <c r="Q214" s="38">
        <f xml:space="preserve"> [1]M.T.R1!H214</f>
        <v>11.75</v>
      </c>
      <c r="R214" s="40">
        <v>1</v>
      </c>
      <c r="S214" s="38">
        <f>[1]psym1!H214</f>
        <v>11</v>
      </c>
      <c r="T214" s="40">
        <v>1</v>
      </c>
      <c r="U214" s="38">
        <f t="shared" si="40"/>
        <v>11.5</v>
      </c>
      <c r="V214" s="40">
        <f t="shared" si="41"/>
        <v>6</v>
      </c>
      <c r="W214" s="40">
        <v>1</v>
      </c>
      <c r="X214" s="38">
        <f>[1]M.OP1!H214</f>
        <v>14.5</v>
      </c>
      <c r="Y214" s="40">
        <v>1</v>
      </c>
      <c r="Z214" s="38">
        <f t="shared" si="48"/>
        <v>14.5</v>
      </c>
      <c r="AA214" s="40">
        <f t="shared" si="47"/>
        <v>2</v>
      </c>
      <c r="AB214" s="40">
        <v>1</v>
      </c>
      <c r="AC214" s="38">
        <f>[1]T.C.I.D1!H214</f>
        <v>0</v>
      </c>
      <c r="AD214" s="40">
        <v>1</v>
      </c>
      <c r="AE214" s="38">
        <f>[1]L.Etr1!H214</f>
        <v>13</v>
      </c>
      <c r="AF214" s="40">
        <v>1</v>
      </c>
      <c r="AG214" s="38">
        <f t="shared" si="42"/>
        <v>6.5</v>
      </c>
      <c r="AH214" s="40">
        <f t="shared" si="37"/>
        <v>1</v>
      </c>
      <c r="AI214" s="40">
        <v>1</v>
      </c>
      <c r="AJ214" s="38">
        <f t="shared" si="43"/>
        <v>10.15625</v>
      </c>
      <c r="AK214" s="40">
        <f t="shared" si="44"/>
        <v>29</v>
      </c>
      <c r="AL214" s="40">
        <f t="shared" si="45"/>
        <v>30</v>
      </c>
      <c r="AM214" s="41" t="str">
        <f t="shared" si="46"/>
        <v>Acquis</v>
      </c>
    </row>
    <row r="215" spans="1:39">
      <c r="A215" s="34">
        <v>203</v>
      </c>
      <c r="B215" s="35" t="s">
        <v>582</v>
      </c>
      <c r="C215" s="36" t="s">
        <v>583</v>
      </c>
      <c r="D215" s="36" t="s">
        <v>584</v>
      </c>
      <c r="E215" s="42" t="s">
        <v>489</v>
      </c>
      <c r="F215" s="38">
        <f>[1]Psy.Dev.1!H215</f>
        <v>10.75</v>
      </c>
      <c r="G215" s="40">
        <v>1</v>
      </c>
      <c r="H215" s="38">
        <f>[1]P.physio1!H215</f>
        <v>10.75</v>
      </c>
      <c r="I215" s="40">
        <v>1</v>
      </c>
      <c r="J215" s="40">
        <f>[1]P.Co1!H215</f>
        <v>12.75</v>
      </c>
      <c r="K215" s="40">
        <v>1</v>
      </c>
      <c r="L215" s="38">
        <f>[1]Th.P1!H215</f>
        <v>8.75</v>
      </c>
      <c r="M215" s="40">
        <v>1</v>
      </c>
      <c r="N215" s="40">
        <f t="shared" si="38"/>
        <v>10.95</v>
      </c>
      <c r="O215" s="40">
        <f t="shared" si="39"/>
        <v>20</v>
      </c>
      <c r="P215" s="40">
        <v>1</v>
      </c>
      <c r="Q215" s="38">
        <f xml:space="preserve"> [1]M.T.R1!H215</f>
        <v>13.25</v>
      </c>
      <c r="R215" s="40">
        <v>1</v>
      </c>
      <c r="S215" s="38">
        <f>[1]psym1!H215</f>
        <v>11.5</v>
      </c>
      <c r="T215" s="40">
        <v>1</v>
      </c>
      <c r="U215" s="38">
        <f t="shared" si="40"/>
        <v>12.666666666666666</v>
      </c>
      <c r="V215" s="40">
        <f t="shared" si="41"/>
        <v>6</v>
      </c>
      <c r="W215" s="40">
        <v>1</v>
      </c>
      <c r="X215" s="38">
        <f>[1]M.OP1!H215</f>
        <v>17</v>
      </c>
      <c r="Y215" s="40">
        <v>1</v>
      </c>
      <c r="Z215" s="38">
        <f t="shared" si="48"/>
        <v>17</v>
      </c>
      <c r="AA215" s="40">
        <f t="shared" si="47"/>
        <v>2</v>
      </c>
      <c r="AB215" s="40">
        <v>1</v>
      </c>
      <c r="AC215" s="38">
        <f>[1]T.C.I.D1!H215</f>
        <v>4</v>
      </c>
      <c r="AD215" s="40">
        <v>1</v>
      </c>
      <c r="AE215" s="38">
        <f>[1]L.Etr1!H215</f>
        <v>16</v>
      </c>
      <c r="AF215" s="40">
        <v>1</v>
      </c>
      <c r="AG215" s="38">
        <f t="shared" si="42"/>
        <v>10</v>
      </c>
      <c r="AH215" s="40">
        <f t="shared" ref="AH215:AH217" si="49">(IF(AG215&gt;9.99,2,IF(AC215&gt;9.99,1,0)+IF(AE215&gt;9.99,1,0)))</f>
        <v>2</v>
      </c>
      <c r="AI215" s="40">
        <v>1</v>
      </c>
      <c r="AJ215" s="38">
        <f t="shared" si="43"/>
        <v>11.53125</v>
      </c>
      <c r="AK215" s="40">
        <f t="shared" si="44"/>
        <v>30</v>
      </c>
      <c r="AL215" s="40">
        <f t="shared" si="45"/>
        <v>30</v>
      </c>
      <c r="AM215" s="41" t="str">
        <f t="shared" si="46"/>
        <v>Acquis</v>
      </c>
    </row>
    <row r="216" spans="1:39">
      <c r="A216" s="34">
        <v>204</v>
      </c>
      <c r="B216" s="35" t="s">
        <v>585</v>
      </c>
      <c r="C216" s="36" t="s">
        <v>586</v>
      </c>
      <c r="D216" s="36" t="s">
        <v>587</v>
      </c>
      <c r="E216" s="42" t="s">
        <v>489</v>
      </c>
      <c r="F216" s="38">
        <f>[1]Psy.Dev.1!H216</f>
        <v>10.5</v>
      </c>
      <c r="G216" s="40">
        <v>1</v>
      </c>
      <c r="H216" s="38">
        <f>[1]P.physio1!H216</f>
        <v>11.25</v>
      </c>
      <c r="I216" s="40">
        <v>1</v>
      </c>
      <c r="J216" s="40">
        <f>[1]P.Co1!H216</f>
        <v>12</v>
      </c>
      <c r="K216" s="40">
        <v>1</v>
      </c>
      <c r="L216" s="38">
        <f>[1]Th.P1!H216</f>
        <v>8.25</v>
      </c>
      <c r="M216" s="40">
        <v>1</v>
      </c>
      <c r="N216" s="40">
        <f t="shared" si="38"/>
        <v>10.65</v>
      </c>
      <c r="O216" s="40">
        <f t="shared" si="39"/>
        <v>20</v>
      </c>
      <c r="P216" s="40">
        <v>1</v>
      </c>
      <c r="Q216" s="38">
        <f xml:space="preserve"> [1]M.T.R1!H216</f>
        <v>11.75</v>
      </c>
      <c r="R216" s="40">
        <v>1</v>
      </c>
      <c r="S216" s="38">
        <f>[1]psym1!H216</f>
        <v>13.25</v>
      </c>
      <c r="T216" s="40">
        <v>1</v>
      </c>
      <c r="U216" s="38">
        <f t="shared" si="40"/>
        <v>12.25</v>
      </c>
      <c r="V216" s="40">
        <f t="shared" si="41"/>
        <v>6</v>
      </c>
      <c r="W216" s="40">
        <v>1</v>
      </c>
      <c r="X216" s="38">
        <f>[1]M.OP1!H216</f>
        <v>9.5</v>
      </c>
      <c r="Y216" s="40">
        <v>1</v>
      </c>
      <c r="Z216" s="38">
        <f t="shared" si="48"/>
        <v>9.5</v>
      </c>
      <c r="AA216" s="40">
        <f t="shared" si="47"/>
        <v>0</v>
      </c>
      <c r="AB216" s="40">
        <v>1</v>
      </c>
      <c r="AC216" s="38">
        <f>[1]T.C.I.D1!H216</f>
        <v>3</v>
      </c>
      <c r="AD216" s="40">
        <v>1</v>
      </c>
      <c r="AE216" s="38">
        <f>[1]L.Etr1!H216</f>
        <v>14</v>
      </c>
      <c r="AF216" s="40">
        <v>1</v>
      </c>
      <c r="AG216" s="38">
        <f t="shared" si="42"/>
        <v>8.5</v>
      </c>
      <c r="AH216" s="40">
        <f t="shared" si="49"/>
        <v>1</v>
      </c>
      <c r="AI216" s="40">
        <v>1</v>
      </c>
      <c r="AJ216" s="38">
        <f t="shared" si="43"/>
        <v>10.609375</v>
      </c>
      <c r="AK216" s="40">
        <f t="shared" si="44"/>
        <v>27</v>
      </c>
      <c r="AL216" s="40">
        <f t="shared" si="45"/>
        <v>30</v>
      </c>
      <c r="AM216" s="41" t="str">
        <f t="shared" si="46"/>
        <v>Acquis</v>
      </c>
    </row>
    <row r="217" spans="1:39">
      <c r="A217" s="34">
        <v>205</v>
      </c>
      <c r="B217" s="35" t="s">
        <v>588</v>
      </c>
      <c r="C217" s="36" t="s">
        <v>589</v>
      </c>
      <c r="D217" s="36" t="s">
        <v>590</v>
      </c>
      <c r="E217" s="42" t="s">
        <v>489</v>
      </c>
      <c r="F217" s="38">
        <f>[1]Psy.Dev.1!H217</f>
        <v>14.5</v>
      </c>
      <c r="G217" s="40">
        <v>1</v>
      </c>
      <c r="H217" s="38">
        <f>[1]P.physio1!H217</f>
        <v>13</v>
      </c>
      <c r="I217" s="40">
        <v>1</v>
      </c>
      <c r="J217" s="40">
        <f>[1]P.Co1!H217</f>
        <v>15.25</v>
      </c>
      <c r="K217" s="40">
        <v>1</v>
      </c>
      <c r="L217" s="38">
        <f>[1]Th.P1!H217</f>
        <v>10.75</v>
      </c>
      <c r="M217" s="40">
        <v>1</v>
      </c>
      <c r="N217" s="40">
        <f t="shared" si="38"/>
        <v>13.675000000000001</v>
      </c>
      <c r="O217" s="40">
        <f t="shared" si="39"/>
        <v>20</v>
      </c>
      <c r="P217" s="40">
        <v>1</v>
      </c>
      <c r="Q217" s="38">
        <f xml:space="preserve"> [1]M.T.R1!H217</f>
        <v>12.25</v>
      </c>
      <c r="R217" s="40">
        <v>1</v>
      </c>
      <c r="S217" s="38">
        <f>[1]psym1!H217</f>
        <v>10.5</v>
      </c>
      <c r="T217" s="40">
        <v>1</v>
      </c>
      <c r="U217" s="38">
        <f t="shared" si="40"/>
        <v>11.666666666666666</v>
      </c>
      <c r="V217" s="40">
        <f t="shared" si="41"/>
        <v>6</v>
      </c>
      <c r="W217" s="40">
        <v>1</v>
      </c>
      <c r="X217" s="38">
        <f>[1]M.OP1!H217</f>
        <v>17</v>
      </c>
      <c r="Y217" s="40">
        <v>1</v>
      </c>
      <c r="Z217" s="38">
        <f t="shared" si="48"/>
        <v>17</v>
      </c>
      <c r="AA217" s="40">
        <f t="shared" si="47"/>
        <v>2</v>
      </c>
      <c r="AB217" s="40">
        <v>1</v>
      </c>
      <c r="AC217" s="38">
        <f>[1]T.C.I.D1!H217</f>
        <v>10.5</v>
      </c>
      <c r="AD217" s="40">
        <v>1</v>
      </c>
      <c r="AE217" s="38">
        <f>[1]L.Etr1!H217</f>
        <v>12</v>
      </c>
      <c r="AF217" s="40">
        <v>1</v>
      </c>
      <c r="AG217" s="38">
        <f t="shared" si="42"/>
        <v>11.25</v>
      </c>
      <c r="AH217" s="40">
        <f t="shared" si="49"/>
        <v>2</v>
      </c>
      <c r="AI217" s="40">
        <v>1</v>
      </c>
      <c r="AJ217" s="38">
        <f t="shared" si="43"/>
        <v>13.203125</v>
      </c>
      <c r="AK217" s="40">
        <f t="shared" si="44"/>
        <v>30</v>
      </c>
      <c r="AL217" s="40">
        <f t="shared" si="45"/>
        <v>30</v>
      </c>
      <c r="AM217" s="41" t="str">
        <f t="shared" si="46"/>
        <v>Acquis</v>
      </c>
    </row>
  </sheetData>
  <mergeCells count="46">
    <mergeCell ref="W11:W12"/>
    <mergeCell ref="AH11:AH12"/>
    <mergeCell ref="AI11:AI12"/>
    <mergeCell ref="Z11:Z12"/>
    <mergeCell ref="AA11:AA12"/>
    <mergeCell ref="AB11:AB12"/>
    <mergeCell ref="AD11:AD12"/>
    <mergeCell ref="AF11:AF12"/>
    <mergeCell ref="AG11:AG12"/>
    <mergeCell ref="P11:P12"/>
    <mergeCell ref="R11:R12"/>
    <mergeCell ref="T11:T12"/>
    <mergeCell ref="U11:U12"/>
    <mergeCell ref="V11:V12"/>
    <mergeCell ref="I11:I12"/>
    <mergeCell ref="K11:K12"/>
    <mergeCell ref="M11:M12"/>
    <mergeCell ref="N11:N12"/>
    <mergeCell ref="O11:O12"/>
    <mergeCell ref="AJ9:AJ12"/>
    <mergeCell ref="AK9:AK12"/>
    <mergeCell ref="AL9:AL12"/>
    <mergeCell ref="AM9:AM12"/>
    <mergeCell ref="A10:A12"/>
    <mergeCell ref="B10:B12"/>
    <mergeCell ref="C10:C12"/>
    <mergeCell ref="D10:D12"/>
    <mergeCell ref="E10:E12"/>
    <mergeCell ref="F10:P10"/>
    <mergeCell ref="AC9:AI9"/>
    <mergeCell ref="Y11:Y12"/>
    <mergeCell ref="Q10:W10"/>
    <mergeCell ref="X10:AB10"/>
    <mergeCell ref="AC10:AI10"/>
    <mergeCell ref="G11:G12"/>
    <mergeCell ref="O8:T8"/>
    <mergeCell ref="A9:B9"/>
    <mergeCell ref="F9:P9"/>
    <mergeCell ref="Q9:W9"/>
    <mergeCell ref="X9:AB9"/>
    <mergeCell ref="A7:D7"/>
    <mergeCell ref="A1:AF1"/>
    <mergeCell ref="A2:AF2"/>
    <mergeCell ref="A3:AF3"/>
    <mergeCell ref="A4:AF4"/>
    <mergeCell ref="I5:N6"/>
  </mergeCells>
  <pageMargins left="0.70866141732283472" right="0.70866141732283472" top="0.74803149606299213" bottom="0.74803149606299213" header="0.31496062992125984" footer="0.31496062992125984"/>
  <pageSetup paperSize="9" scale="1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2017-03-14T14:37:41Z</dcterms:modified>
</cp:coreProperties>
</file>