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1" sheetId="11" r:id="rId1"/>
  </sheets>
  <calcPr calcId="124519"/>
</workbook>
</file>

<file path=xl/calcChain.xml><?xml version="1.0" encoding="utf-8"?>
<calcChain xmlns="http://schemas.openxmlformats.org/spreadsheetml/2006/main">
  <c r="AN11" i="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AN61"/>
  <c r="AN62"/>
  <c r="AN63"/>
  <c r="AN64"/>
  <c r="AN65"/>
  <c r="AN66"/>
  <c r="AN67"/>
  <c r="AN68"/>
  <c r="AN69"/>
  <c r="AN70"/>
  <c r="AN71"/>
  <c r="AN72"/>
  <c r="AN73"/>
  <c r="AN74"/>
  <c r="AN75"/>
  <c r="AN76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M51"/>
  <c r="AM52"/>
  <c r="AM53"/>
  <c r="AM54"/>
  <c r="AM55"/>
  <c r="AM56"/>
  <c r="AM57"/>
  <c r="AM58"/>
  <c r="AM59"/>
  <c r="AM60"/>
  <c r="AM61"/>
  <c r="AM62"/>
  <c r="AM63"/>
  <c r="AM64"/>
  <c r="AM65"/>
  <c r="AM66"/>
  <c r="AM67"/>
  <c r="AM68"/>
  <c r="AM69"/>
  <c r="AM70"/>
  <c r="AM71"/>
  <c r="AM72"/>
  <c r="AM73"/>
  <c r="AM74"/>
  <c r="AM75"/>
  <c r="AM76"/>
  <c r="AL11"/>
  <c r="AL12"/>
  <c r="AL13"/>
  <c r="AL14"/>
  <c r="AL15"/>
  <c r="AL16"/>
  <c r="AL17"/>
  <c r="AL18"/>
  <c r="AL19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L56"/>
  <c r="AL57"/>
  <c r="AL58"/>
  <c r="AL59"/>
  <c r="AL60"/>
  <c r="AL61"/>
  <c r="AL62"/>
  <c r="AL63"/>
  <c r="AL64"/>
  <c r="AL65"/>
  <c r="AL66"/>
  <c r="AL67"/>
  <c r="AL68"/>
  <c r="AL69"/>
  <c r="AL70"/>
  <c r="AL71"/>
  <c r="AL72"/>
  <c r="AL73"/>
  <c r="AL74"/>
  <c r="AL75"/>
  <c r="AL76"/>
  <c r="AJ11"/>
  <c r="AJ12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52"/>
  <c r="AJ53"/>
  <c r="AJ54"/>
  <c r="AJ55"/>
  <c r="AJ56"/>
  <c r="AJ57"/>
  <c r="AJ58"/>
  <c r="AJ59"/>
  <c r="AJ60"/>
  <c r="AJ61"/>
  <c r="AJ62"/>
  <c r="AJ63"/>
  <c r="AJ64"/>
  <c r="AJ65"/>
  <c r="AJ66"/>
  <c r="AJ67"/>
  <c r="AJ68"/>
  <c r="AJ69"/>
  <c r="AJ70"/>
  <c r="AJ71"/>
  <c r="AJ72"/>
  <c r="AJ73"/>
  <c r="AJ74"/>
  <c r="AJ75"/>
  <c r="AJ76"/>
  <c r="AL10"/>
  <c r="AJ10"/>
  <c r="AN10" s="1"/>
  <c r="AM10" l="1"/>
  <c r="AD11" l="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10"/>
  <c r="W11" l="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10"/>
</calcChain>
</file>

<file path=xl/sharedStrings.xml><?xml version="1.0" encoding="utf-8"?>
<sst xmlns="http://schemas.openxmlformats.org/spreadsheetml/2006/main" count="266" uniqueCount="229">
  <si>
    <t xml:space="preserve">Domaine : Sciences Humaines et Sociales       </t>
  </si>
  <si>
    <t>Année Universitaire  : 2016/2017</t>
  </si>
  <si>
    <t>Diplôme préparé : Licence</t>
  </si>
  <si>
    <t xml:space="preserve">Date de Délibération :  </t>
  </si>
  <si>
    <t>Session___________: Normale</t>
  </si>
  <si>
    <t>Crédits Validés</t>
  </si>
  <si>
    <t>Crédits Capitalisés</t>
  </si>
  <si>
    <t>OBS</t>
  </si>
  <si>
    <t>°N</t>
  </si>
  <si>
    <t>Matricule</t>
  </si>
  <si>
    <t>Nom</t>
  </si>
  <si>
    <t>Prénom</t>
  </si>
  <si>
    <t>Crédits : 20</t>
  </si>
  <si>
    <t>Session</t>
  </si>
  <si>
    <t>Moy. U</t>
  </si>
  <si>
    <t>Crédits</t>
  </si>
  <si>
    <t>Lang.Etrang 1</t>
  </si>
  <si>
    <t>Cré.05</t>
  </si>
  <si>
    <t xml:space="preserve">PV SEMESTRE 01 </t>
  </si>
  <si>
    <t>Filière  :Sciences Sociales</t>
  </si>
  <si>
    <t xml:space="preserve">Année d'Etude : 1ère année </t>
  </si>
  <si>
    <t>UEF01</t>
  </si>
  <si>
    <t>Intro a l'antropologie  .1</t>
  </si>
  <si>
    <t>Intro a la sociologie  .1</t>
  </si>
  <si>
    <t>Intro a la philosophie .1</t>
  </si>
  <si>
    <t>Intro a la psychologie .1</t>
  </si>
  <si>
    <t>UEM01</t>
  </si>
  <si>
    <t>Ecoles et méthodes.1</t>
  </si>
  <si>
    <t>Statistiques descriptives .1</t>
  </si>
  <si>
    <t>Informatique . 1</t>
  </si>
  <si>
    <t>Introduction a l'economie.1</t>
  </si>
  <si>
    <t>L'individu et la culutre .1</t>
  </si>
  <si>
    <t>Cré.01</t>
  </si>
  <si>
    <t>UED01</t>
  </si>
  <si>
    <t>Moy. S1</t>
  </si>
  <si>
    <t>UET01</t>
  </si>
  <si>
    <t>Crédits : 01</t>
  </si>
  <si>
    <t>Cré.02</t>
  </si>
  <si>
    <t>Crédits : 5</t>
  </si>
  <si>
    <t>Crédits : 04</t>
  </si>
  <si>
    <t>1533006260</t>
  </si>
  <si>
    <t>AINENNAS</t>
  </si>
  <si>
    <t>Nabila</t>
  </si>
  <si>
    <t>1533016788</t>
  </si>
  <si>
    <t>AKKOUCHE</t>
  </si>
  <si>
    <t>Noureddine</t>
  </si>
  <si>
    <t>1533013282</t>
  </si>
  <si>
    <t>ALALOUT</t>
  </si>
  <si>
    <t>Katia</t>
  </si>
  <si>
    <t>1533000261</t>
  </si>
  <si>
    <t>ARAB</t>
  </si>
  <si>
    <t>Lydia</t>
  </si>
  <si>
    <t>1533016707</t>
  </si>
  <si>
    <t>AZIEZ</t>
  </si>
  <si>
    <t>Samir</t>
  </si>
  <si>
    <t>1333006324</t>
  </si>
  <si>
    <t>BELKHIRI</t>
  </si>
  <si>
    <t>Amel</t>
  </si>
  <si>
    <t>1433002092</t>
  </si>
  <si>
    <t>BENKHANOUCHE</t>
  </si>
  <si>
    <t>Adel</t>
  </si>
  <si>
    <t>1533004563</t>
  </si>
  <si>
    <t>BORDJAH</t>
  </si>
  <si>
    <t>Hafida</t>
  </si>
  <si>
    <t>1533016785</t>
  </si>
  <si>
    <t>BOUKIR</t>
  </si>
  <si>
    <t>Nacera</t>
  </si>
  <si>
    <t>1433007817</t>
  </si>
  <si>
    <t>BOULKOUANE</t>
  </si>
  <si>
    <t>Hassina</t>
  </si>
  <si>
    <t>1533005980</t>
  </si>
  <si>
    <t>BOUMRAOU</t>
  </si>
  <si>
    <t>1533000228</t>
  </si>
  <si>
    <t>BOURASSE</t>
  </si>
  <si>
    <t>Sara</t>
  </si>
  <si>
    <t>1433004994</t>
  </si>
  <si>
    <t>BOUYAKOUB</t>
  </si>
  <si>
    <t>Hanane</t>
  </si>
  <si>
    <t>1533014200</t>
  </si>
  <si>
    <t>BOUZARARI</t>
  </si>
  <si>
    <t>Thiziri</t>
  </si>
  <si>
    <t>1533018546</t>
  </si>
  <si>
    <t>CHALAL</t>
  </si>
  <si>
    <t>Tassadit</t>
  </si>
  <si>
    <t>1533013065</t>
  </si>
  <si>
    <t>CHALANE</t>
  </si>
  <si>
    <t>Silia</t>
  </si>
  <si>
    <t>1533016725</t>
  </si>
  <si>
    <t>CHEFFAR</t>
  </si>
  <si>
    <t>Sabrina</t>
  </si>
  <si>
    <t>1533008840</t>
  </si>
  <si>
    <t>DELAL</t>
  </si>
  <si>
    <t>1333005669</t>
  </si>
  <si>
    <t>FELFOUL</t>
  </si>
  <si>
    <t>1533016351</t>
  </si>
  <si>
    <t>FETTIOUNE</t>
  </si>
  <si>
    <t>Khoukha</t>
  </si>
  <si>
    <t>1433015494</t>
  </si>
  <si>
    <t>GOURIR</t>
  </si>
  <si>
    <t>Ndjima</t>
  </si>
  <si>
    <t>1433007807</t>
  </si>
  <si>
    <t>GUEMAT</t>
  </si>
  <si>
    <t>1333014349</t>
  </si>
  <si>
    <t>HABTICHE</t>
  </si>
  <si>
    <t>Narimen</t>
  </si>
  <si>
    <t>1533002099</t>
  </si>
  <si>
    <t>HAMADI</t>
  </si>
  <si>
    <t>Nouara</t>
  </si>
  <si>
    <t>1433015336</t>
  </si>
  <si>
    <t>HAMAM</t>
  </si>
  <si>
    <t>Ouarda</t>
  </si>
  <si>
    <t>1533018207</t>
  </si>
  <si>
    <t>HAMCHACHE</t>
  </si>
  <si>
    <t>Hassiba</t>
  </si>
  <si>
    <t>1533016687</t>
  </si>
  <si>
    <t>HAMIDOUCHE</t>
  </si>
  <si>
    <t>Hamida</t>
  </si>
  <si>
    <t>1533007037</t>
  </si>
  <si>
    <t>HASSANI</t>
  </si>
  <si>
    <t>Lilia</t>
  </si>
  <si>
    <t>1333010912</t>
  </si>
  <si>
    <t>IFTISSEN</t>
  </si>
  <si>
    <t>Siham</t>
  </si>
  <si>
    <t>1433001256</t>
  </si>
  <si>
    <t xml:space="preserve">ITOUCHENE </t>
  </si>
  <si>
    <t>Rima</t>
  </si>
  <si>
    <t>1433001528</t>
  </si>
  <si>
    <t>KAABACHE</t>
  </si>
  <si>
    <t xml:space="preserve">Souhila </t>
  </si>
  <si>
    <t>1533001650</t>
  </si>
  <si>
    <t>MEHNI</t>
  </si>
  <si>
    <t>Mounia</t>
  </si>
  <si>
    <t>1433015572</t>
  </si>
  <si>
    <t>MELCHANE</t>
  </si>
  <si>
    <t>Sylia</t>
  </si>
  <si>
    <t>1533007732</t>
  </si>
  <si>
    <t>MESSIOUNI</t>
  </si>
  <si>
    <t>Nabil</t>
  </si>
  <si>
    <t>1533016680</t>
  </si>
  <si>
    <t>MEZIANI</t>
  </si>
  <si>
    <t>Thinhinane</t>
  </si>
  <si>
    <t>1533011876</t>
  </si>
  <si>
    <t>MIMOUN</t>
  </si>
  <si>
    <t>Celia</t>
  </si>
  <si>
    <t>113010840</t>
  </si>
  <si>
    <t>OUARET</t>
  </si>
  <si>
    <t>Allal</t>
  </si>
  <si>
    <t>1433005019</t>
  </si>
  <si>
    <t xml:space="preserve">OUARIROU </t>
  </si>
  <si>
    <t>1333013995</t>
  </si>
  <si>
    <t>OUAZIB</t>
  </si>
  <si>
    <t>1433006591</t>
  </si>
  <si>
    <t>OUDAH</t>
  </si>
  <si>
    <t>Dallal</t>
  </si>
  <si>
    <t>1433014682</t>
  </si>
  <si>
    <t>OUMEDJKANE</t>
  </si>
  <si>
    <t>Fatma</t>
  </si>
  <si>
    <t>1433008337</t>
  </si>
  <si>
    <t>RAHMANI</t>
  </si>
  <si>
    <t>Wafa</t>
  </si>
  <si>
    <t>1533012686</t>
  </si>
  <si>
    <t>REZAIKI</t>
  </si>
  <si>
    <t>Imane</t>
  </si>
  <si>
    <t>1533009991</t>
  </si>
  <si>
    <t>SAADANE</t>
  </si>
  <si>
    <t>1433011995</t>
  </si>
  <si>
    <t>SAIGHI</t>
  </si>
  <si>
    <t>Assia</t>
  </si>
  <si>
    <t>1533013378</t>
  </si>
  <si>
    <t>Wissam</t>
  </si>
  <si>
    <t>1533001482</t>
  </si>
  <si>
    <t>SALMI</t>
  </si>
  <si>
    <t>Ryma</t>
  </si>
  <si>
    <t>1333011080</t>
  </si>
  <si>
    <t>TALA IGHIL</t>
  </si>
  <si>
    <t>Samira</t>
  </si>
  <si>
    <t>1533014881</t>
  </si>
  <si>
    <t>TALAOUANOU</t>
  </si>
  <si>
    <t>Bahia</t>
  </si>
  <si>
    <t>1333015580</t>
  </si>
  <si>
    <t>TAYEB</t>
  </si>
  <si>
    <t>Smail</t>
  </si>
  <si>
    <t>1433007821</t>
  </si>
  <si>
    <t>TIGHZERT</t>
  </si>
  <si>
    <t>Halima</t>
  </si>
  <si>
    <t>1533001756</t>
  </si>
  <si>
    <t>YAHI</t>
  </si>
  <si>
    <t>1533001827</t>
  </si>
  <si>
    <t>ZEGHNOUN</t>
  </si>
  <si>
    <t>Soraya</t>
  </si>
  <si>
    <t>1333013986</t>
  </si>
  <si>
    <t>BENTIZI</t>
  </si>
  <si>
    <t>Souad</t>
  </si>
  <si>
    <t>1433015206</t>
  </si>
  <si>
    <t>Cilia</t>
  </si>
  <si>
    <t>141287</t>
  </si>
  <si>
    <t>HAMSATOU</t>
  </si>
  <si>
    <t xml:space="preserve">Iro abdou </t>
  </si>
  <si>
    <t>1333003623</t>
  </si>
  <si>
    <t>KHELOUFI</t>
  </si>
  <si>
    <t>Narimane</t>
  </si>
  <si>
    <t>123000022</t>
  </si>
  <si>
    <t>MADI</t>
  </si>
  <si>
    <t>Tiziri</t>
  </si>
  <si>
    <t>1333016296</t>
  </si>
  <si>
    <t>MOUHOU</t>
  </si>
  <si>
    <t>Louza</t>
  </si>
  <si>
    <t>1333010791</t>
  </si>
  <si>
    <t>MOUSSAOUI</t>
  </si>
  <si>
    <t>Tounes</t>
  </si>
  <si>
    <t>123003543</t>
  </si>
  <si>
    <t>Hakima</t>
  </si>
  <si>
    <t>113006533</t>
  </si>
  <si>
    <t>QKSAS</t>
  </si>
  <si>
    <t>1333007614</t>
  </si>
  <si>
    <t>REDJRADJ</t>
  </si>
  <si>
    <t>Sawsan</t>
  </si>
  <si>
    <t>123011746</t>
  </si>
  <si>
    <t>YAZID</t>
  </si>
  <si>
    <t>Yifithen</t>
  </si>
  <si>
    <t>1333017144</t>
  </si>
  <si>
    <t>YESSAD</t>
  </si>
  <si>
    <t>Said</t>
  </si>
  <si>
    <t>123010780</t>
  </si>
  <si>
    <t>ZAKANE</t>
  </si>
  <si>
    <t>Lyes</t>
  </si>
  <si>
    <t>1333011061</t>
  </si>
  <si>
    <t>YACINI</t>
  </si>
  <si>
    <t>Aounissa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</si>
</sst>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00.00"/>
    <numFmt numFmtId="165" formatCode="_-* #,##0.00\ &quot;F&quot;_-;\-* #,##0.00\ &quot;F&quot;_-;_-* &quot;-&quot;??\ &quot;F&quot;_-;_-@_-"/>
    <numFmt numFmtId="166" formatCode="_-* #,##0.000000\ &quot;F&quot;_-;\-* #,##0.000000\ &quot;F&quot;_-;_-* &quot;-&quot;??\ &quot;F&quot;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rgb="FF000000"/>
      <name val="Cambria"/>
      <family val="1"/>
      <scheme val="major"/>
    </font>
    <font>
      <u/>
      <sz val="14"/>
      <name val="Cambria"/>
      <family val="1"/>
      <scheme val="major"/>
    </font>
    <font>
      <sz val="16"/>
      <name val="Cambria"/>
      <family val="1"/>
      <scheme val="major"/>
    </font>
    <font>
      <b/>
      <sz val="16"/>
      <name val="Cambria"/>
      <family val="1"/>
      <scheme val="major"/>
    </font>
    <font>
      <b/>
      <sz val="14"/>
      <name val="Cambria"/>
      <family val="1"/>
      <scheme val="major"/>
    </font>
    <font>
      <sz val="11"/>
      <color rgb="FF080000"/>
      <name val="Calibri"/>
      <family val="2"/>
      <scheme val="minor"/>
    </font>
    <font>
      <sz val="9"/>
      <color theme="1"/>
      <name val="Times New Roman"/>
      <family val="1"/>
    </font>
    <font>
      <sz val="11"/>
      <color rgb="FF08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70C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Cambria"/>
      <family val="1"/>
      <scheme val="maj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165" fontId="2" fillId="0" borderId="0" xfId="1" applyNumberFormat="1" applyFont="1" applyFill="1" applyAlignment="1">
      <alignment horizontal="center" vertical="center"/>
    </xf>
    <xf numFmtId="166" fontId="2" fillId="0" borderId="0" xfId="1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textRotation="90"/>
    </xf>
    <xf numFmtId="49" fontId="9" fillId="0" borderId="7" xfId="0" applyNumberFormat="1" applyFont="1" applyBorder="1" applyAlignment="1"/>
    <xf numFmtId="0" fontId="0" fillId="0" borderId="7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4" fillId="0" borderId="0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/>
    </xf>
    <xf numFmtId="49" fontId="11" fillId="0" borderId="7" xfId="0" applyNumberFormat="1" applyFont="1" applyFill="1" applyBorder="1" applyAlignment="1"/>
    <xf numFmtId="49" fontId="11" fillId="0" borderId="7" xfId="0" applyNumberFormat="1" applyFont="1" applyBorder="1" applyAlignment="1"/>
    <xf numFmtId="0" fontId="0" fillId="0" borderId="7" xfId="0" applyBorder="1"/>
    <xf numFmtId="49" fontId="11" fillId="2" borderId="7" xfId="0" applyNumberFormat="1" applyFont="1" applyFill="1" applyBorder="1" applyAlignment="1"/>
    <xf numFmtId="0" fontId="12" fillId="0" borderId="7" xfId="0" applyFont="1" applyBorder="1" applyAlignment="1">
      <alignment horizontal="center" vertical="center"/>
    </xf>
    <xf numFmtId="0" fontId="13" fillId="2" borderId="7" xfId="0" applyNumberFormat="1" applyFont="1" applyFill="1" applyBorder="1" applyAlignment="1" applyProtection="1">
      <alignment horizontal="left"/>
      <protection locked="0"/>
    </xf>
    <xf numFmtId="0" fontId="13" fillId="2" borderId="7" xfId="0" applyNumberFormat="1" applyFont="1" applyFill="1" applyBorder="1" applyProtection="1">
      <protection locked="0"/>
    </xf>
    <xf numFmtId="0" fontId="13" fillId="2" borderId="7" xfId="0" applyFont="1" applyFill="1" applyBorder="1"/>
    <xf numFmtId="2" fontId="12" fillId="2" borderId="7" xfId="0" applyNumberFormat="1" applyFont="1" applyFill="1" applyBorder="1" applyAlignment="1" applyProtection="1">
      <alignment horizontal="center"/>
      <protection locked="0"/>
    </xf>
    <xf numFmtId="0" fontId="0" fillId="0" borderId="7" xfId="0" applyFont="1" applyBorder="1" applyAlignment="1">
      <alignment horizontal="center"/>
    </xf>
    <xf numFmtId="2" fontId="12" fillId="2" borderId="7" xfId="0" applyNumberFormat="1" applyFont="1" applyFill="1" applyBorder="1" applyAlignment="1">
      <alignment horizontal="center"/>
    </xf>
    <xf numFmtId="2" fontId="14" fillId="0" borderId="7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Alignment="1">
      <alignment horizontal="center"/>
    </xf>
    <xf numFmtId="2" fontId="15" fillId="0" borderId="7" xfId="0" applyNumberFormat="1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4" fillId="0" borderId="7" xfId="0" applyFont="1" applyBorder="1"/>
    <xf numFmtId="2" fontId="14" fillId="0" borderId="0" xfId="0" applyNumberFormat="1" applyFont="1" applyAlignment="1">
      <alignment horizontal="center"/>
    </xf>
    <xf numFmtId="2" fontId="16" fillId="0" borderId="7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0" fillId="0" borderId="7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 textRotation="90"/>
    </xf>
    <xf numFmtId="0" fontId="8" fillId="0" borderId="8" xfId="0" applyFont="1" applyFill="1" applyBorder="1" applyAlignment="1">
      <alignment horizontal="center" vertical="center" textRotation="90" wrapText="1"/>
    </xf>
    <xf numFmtId="0" fontId="8" fillId="0" borderId="9" xfId="0" applyFont="1" applyFill="1" applyBorder="1" applyAlignment="1">
      <alignment horizontal="center" vertical="center" textRotation="90" wrapText="1"/>
    </xf>
    <xf numFmtId="0" fontId="8" fillId="0" borderId="10" xfId="0" applyFont="1" applyFill="1" applyBorder="1" applyAlignment="1">
      <alignment horizontal="center" vertical="center" textRotation="90" wrapText="1"/>
    </xf>
    <xf numFmtId="0" fontId="8" fillId="0" borderId="7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8" fillId="0" borderId="7" xfId="0" applyFont="1" applyFill="1" applyBorder="1" applyAlignment="1">
      <alignment horizontal="center" vertical="center" textRotation="90" wrapText="1" readingOrder="2"/>
    </xf>
    <xf numFmtId="164" fontId="2" fillId="0" borderId="8" xfId="0" applyNumberFormat="1" applyFont="1" applyFill="1" applyBorder="1" applyAlignment="1">
      <alignment horizontal="center" vertical="center" textRotation="90"/>
    </xf>
    <xf numFmtId="164" fontId="2" fillId="0" borderId="10" xfId="0" applyNumberFormat="1" applyFont="1" applyFill="1" applyBorder="1" applyAlignment="1">
      <alignment horizontal="center" vertical="center" textRotation="90"/>
    </xf>
    <xf numFmtId="164" fontId="2" fillId="0" borderId="8" xfId="0" applyNumberFormat="1" applyFont="1" applyFill="1" applyBorder="1" applyAlignment="1">
      <alignment horizontal="center" vertical="center" textRotation="90" wrapText="1"/>
    </xf>
    <xf numFmtId="164" fontId="2" fillId="0" borderId="10" xfId="0" applyNumberFormat="1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 textRotation="90"/>
    </xf>
    <xf numFmtId="2" fontId="2" fillId="0" borderId="10" xfId="0" applyNumberFormat="1" applyFont="1" applyFill="1" applyBorder="1" applyAlignment="1">
      <alignment horizontal="center" vertical="center" textRotation="90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76"/>
  <sheetViews>
    <sheetView tabSelected="1" topLeftCell="D41" zoomScale="83" zoomScaleNormal="83" workbookViewId="0">
      <selection activeCell="AO45" sqref="AO45"/>
    </sheetView>
  </sheetViews>
  <sheetFormatPr baseColWidth="10" defaultRowHeight="15"/>
  <cols>
    <col min="1" max="1" width="4.42578125" customWidth="1"/>
    <col min="3" max="3" width="16.5703125" customWidth="1"/>
    <col min="4" max="4" width="14.85546875" customWidth="1"/>
    <col min="5" max="5" width="6.7109375" style="14" customWidth="1"/>
    <col min="6" max="6" width="4" style="19" customWidth="1"/>
    <col min="7" max="7" width="7.85546875" style="14" customWidth="1"/>
    <col min="8" max="8" width="5.42578125" style="19" customWidth="1"/>
    <col min="9" max="9" width="6.5703125" style="14" customWidth="1"/>
    <col min="10" max="10" width="6" style="19" customWidth="1"/>
    <col min="11" max="11" width="6" style="14" customWidth="1"/>
    <col min="12" max="12" width="5.140625" style="19" customWidth="1"/>
    <col min="13" max="13" width="7.28515625" style="19" customWidth="1"/>
    <col min="14" max="14" width="6.7109375" style="19" customWidth="1"/>
    <col min="15" max="15" width="5.140625" style="19" customWidth="1"/>
    <col min="16" max="16" width="7.28515625" style="14" customWidth="1"/>
    <col min="17" max="17" width="4.7109375" style="19" customWidth="1"/>
    <col min="18" max="18" width="6.85546875" style="14" customWidth="1"/>
    <col min="19" max="19" width="3.140625" style="19" customWidth="1"/>
    <col min="20" max="20" width="8.28515625" style="14" customWidth="1"/>
    <col min="21" max="21" width="3.85546875" style="19" customWidth="1"/>
    <col min="22" max="22" width="8" style="19" customWidth="1"/>
    <col min="23" max="23" width="6.5703125" style="19" customWidth="1"/>
    <col min="24" max="24" width="4.5703125" style="19" customWidth="1"/>
    <col min="25" max="25" width="7.85546875" style="14" customWidth="1"/>
    <col min="26" max="26" width="5" style="19" customWidth="1"/>
    <col min="27" max="27" width="8.140625" style="14" customWidth="1"/>
    <col min="28" max="28" width="4.7109375" style="19" customWidth="1"/>
    <col min="29" max="29" width="6.5703125" style="19" customWidth="1"/>
    <col min="30" max="30" width="5.42578125" style="19" customWidth="1"/>
    <col min="31" max="31" width="5.85546875" style="19" customWidth="1"/>
    <col min="32" max="32" width="7.85546875" style="14" customWidth="1"/>
    <col min="33" max="33" width="3.85546875" style="19" customWidth="1"/>
    <col min="34" max="34" width="7.7109375" style="19" customWidth="1"/>
    <col min="35" max="35" width="6.140625" style="19" customWidth="1"/>
    <col min="36" max="36" width="5.85546875" style="19" customWidth="1"/>
    <col min="37" max="37" width="6.140625" style="19" customWidth="1"/>
    <col min="38" max="38" width="5.7109375" style="19" customWidth="1"/>
    <col min="39" max="39" width="5.85546875" style="19" customWidth="1"/>
    <col min="40" max="40" width="12.85546875" style="19" customWidth="1"/>
  </cols>
  <sheetData>
    <row r="1" spans="1:40" s="1" customFormat="1" ht="24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21"/>
      <c r="AI1" s="22"/>
      <c r="AJ1" s="22"/>
      <c r="AK1" s="22"/>
      <c r="AL1" s="22"/>
      <c r="AM1" s="22"/>
      <c r="AN1" s="22"/>
    </row>
    <row r="2" spans="1:40" s="1" customFormat="1" ht="24.95" customHeight="1">
      <c r="A2" s="2" t="s">
        <v>0</v>
      </c>
      <c r="B2" s="3"/>
      <c r="C2" s="2"/>
      <c r="D2" s="2"/>
      <c r="E2" s="15"/>
      <c r="F2" s="21"/>
      <c r="G2" s="15"/>
      <c r="H2" s="46" t="s">
        <v>18</v>
      </c>
      <c r="I2" s="47"/>
      <c r="J2" s="47"/>
      <c r="K2" s="47"/>
      <c r="L2" s="47"/>
      <c r="M2" s="48"/>
      <c r="N2" s="18"/>
      <c r="O2" s="18"/>
      <c r="P2" s="13"/>
      <c r="Q2" s="18"/>
      <c r="R2" s="13"/>
      <c r="S2" s="18"/>
      <c r="T2" s="13"/>
      <c r="U2" s="18"/>
      <c r="V2" s="18"/>
      <c r="W2" s="21"/>
      <c r="X2" s="21"/>
      <c r="Y2" s="15"/>
      <c r="Z2" s="21"/>
      <c r="AA2" s="15"/>
      <c r="AB2" s="21"/>
      <c r="AC2" s="4"/>
      <c r="AD2" s="21"/>
      <c r="AE2" s="21"/>
      <c r="AF2" s="15"/>
      <c r="AG2" s="21"/>
      <c r="AH2" s="21"/>
      <c r="AI2" s="22"/>
      <c r="AJ2" s="22"/>
      <c r="AK2" s="22"/>
      <c r="AL2" s="22"/>
      <c r="AM2" s="22"/>
      <c r="AN2" s="22"/>
    </row>
    <row r="3" spans="1:40" s="1" customFormat="1" ht="24.95" customHeight="1">
      <c r="A3" s="5" t="s">
        <v>19</v>
      </c>
      <c r="B3" s="3"/>
      <c r="C3" s="2"/>
      <c r="D3" s="2"/>
      <c r="E3" s="15"/>
      <c r="F3" s="21"/>
      <c r="G3" s="15"/>
      <c r="H3" s="49"/>
      <c r="I3" s="50"/>
      <c r="J3" s="50"/>
      <c r="K3" s="50"/>
      <c r="L3" s="50"/>
      <c r="M3" s="51"/>
      <c r="N3" s="18"/>
      <c r="O3" s="18"/>
      <c r="P3" s="13"/>
      <c r="Q3" s="18"/>
      <c r="R3" s="13"/>
      <c r="S3" s="18"/>
      <c r="T3" s="13"/>
      <c r="U3" s="18"/>
      <c r="V3" s="18"/>
      <c r="W3" s="6"/>
      <c r="X3" s="6"/>
      <c r="Y3" s="16"/>
      <c r="Z3" s="6"/>
      <c r="AA3" s="16"/>
      <c r="AB3" s="6"/>
      <c r="AC3" s="4"/>
      <c r="AD3" s="21" t="s">
        <v>1</v>
      </c>
      <c r="AE3" s="7"/>
      <c r="AF3" s="16"/>
      <c r="AG3" s="7"/>
      <c r="AH3" s="21"/>
      <c r="AI3" s="22"/>
      <c r="AJ3" s="22"/>
      <c r="AK3" s="22"/>
      <c r="AL3" s="22"/>
      <c r="AM3" s="22"/>
      <c r="AN3" s="22"/>
    </row>
    <row r="4" spans="1:40" s="1" customFormat="1" ht="24.95" customHeight="1">
      <c r="A4" s="52" t="s">
        <v>2</v>
      </c>
      <c r="B4" s="53"/>
      <c r="C4" s="53"/>
      <c r="D4" s="53"/>
      <c r="E4" s="15"/>
      <c r="F4" s="21"/>
      <c r="G4" s="15"/>
      <c r="H4" s="18"/>
      <c r="I4" s="13"/>
      <c r="J4" s="18"/>
      <c r="K4" s="13"/>
      <c r="L4" s="18"/>
      <c r="M4" s="18"/>
      <c r="N4" s="18"/>
      <c r="O4" s="18"/>
      <c r="P4" s="13"/>
      <c r="Q4" s="18"/>
      <c r="R4" s="13"/>
      <c r="S4" s="18"/>
      <c r="T4" s="13"/>
      <c r="U4" s="18"/>
      <c r="V4" s="18"/>
      <c r="W4" s="6"/>
      <c r="X4" s="6"/>
      <c r="Y4" s="16"/>
      <c r="Z4" s="6"/>
      <c r="AA4" s="16"/>
      <c r="AB4" s="6"/>
      <c r="AC4" s="4"/>
      <c r="AD4" s="21" t="s">
        <v>3</v>
      </c>
      <c r="AE4" s="7"/>
      <c r="AF4" s="16"/>
      <c r="AG4" s="7"/>
      <c r="AH4" s="21"/>
      <c r="AI4" s="22"/>
      <c r="AJ4" s="22"/>
      <c r="AK4" s="22"/>
      <c r="AL4" s="22"/>
      <c r="AM4" s="22"/>
      <c r="AN4" s="22"/>
    </row>
    <row r="5" spans="1:40" s="1" customFormat="1" ht="24.95" customHeight="1">
      <c r="A5" s="5" t="s">
        <v>20</v>
      </c>
      <c r="B5" s="3"/>
      <c r="C5" s="2"/>
      <c r="D5" s="2"/>
      <c r="E5" s="15"/>
      <c r="F5" s="21"/>
      <c r="G5" s="15"/>
      <c r="H5" s="21"/>
      <c r="I5" s="15"/>
      <c r="J5" s="4"/>
      <c r="K5" s="15"/>
      <c r="L5" s="21"/>
      <c r="M5" s="4"/>
      <c r="N5" s="54"/>
      <c r="O5" s="54"/>
      <c r="P5" s="54"/>
      <c r="Q5" s="54"/>
      <c r="R5" s="54"/>
      <c r="S5" s="54"/>
      <c r="T5" s="54"/>
      <c r="U5" s="54"/>
      <c r="V5" s="4"/>
      <c r="W5" s="21"/>
      <c r="X5" s="21"/>
      <c r="Y5" s="15"/>
      <c r="Z5" s="21"/>
      <c r="AA5" s="15"/>
      <c r="AB5" s="21"/>
      <c r="AC5" s="4"/>
      <c r="AD5" s="20" t="s">
        <v>4</v>
      </c>
      <c r="AE5" s="20"/>
      <c r="AF5" s="17"/>
      <c r="AG5" s="21"/>
      <c r="AH5" s="21"/>
      <c r="AI5" s="22"/>
      <c r="AJ5" s="22"/>
      <c r="AK5" s="22"/>
      <c r="AL5" s="22"/>
      <c r="AM5" s="22"/>
      <c r="AN5" s="22"/>
    </row>
    <row r="6" spans="1:40" s="1" customFormat="1" ht="24.95" customHeight="1">
      <c r="A6" s="55"/>
      <c r="B6" s="55"/>
      <c r="C6" s="8"/>
      <c r="D6" s="8"/>
      <c r="E6" s="56" t="s">
        <v>21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7" t="s">
        <v>26</v>
      </c>
      <c r="Q6" s="57"/>
      <c r="R6" s="57"/>
      <c r="S6" s="57"/>
      <c r="T6" s="57"/>
      <c r="U6" s="57"/>
      <c r="V6" s="57"/>
      <c r="W6" s="57"/>
      <c r="X6" s="57"/>
      <c r="Y6" s="58" t="s">
        <v>33</v>
      </c>
      <c r="Z6" s="59"/>
      <c r="AA6" s="59"/>
      <c r="AB6" s="59"/>
      <c r="AC6" s="59"/>
      <c r="AD6" s="59"/>
      <c r="AE6" s="60"/>
      <c r="AF6" s="57" t="s">
        <v>35</v>
      </c>
      <c r="AG6" s="57"/>
      <c r="AH6" s="57"/>
      <c r="AI6" s="57"/>
      <c r="AJ6" s="62" t="s">
        <v>34</v>
      </c>
      <c r="AK6" s="62" t="s">
        <v>13</v>
      </c>
      <c r="AL6" s="62" t="s">
        <v>5</v>
      </c>
      <c r="AM6" s="62" t="s">
        <v>6</v>
      </c>
      <c r="AN6" s="65" t="s">
        <v>7</v>
      </c>
    </row>
    <row r="7" spans="1:40" s="1" customFormat="1" ht="15.75" customHeight="1">
      <c r="A7" s="69" t="s">
        <v>8</v>
      </c>
      <c r="B7" s="65" t="s">
        <v>9</v>
      </c>
      <c r="C7" s="69" t="s">
        <v>10</v>
      </c>
      <c r="D7" s="69" t="s">
        <v>11</v>
      </c>
      <c r="E7" s="66" t="s">
        <v>12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 t="s">
        <v>38</v>
      </c>
      <c r="Q7" s="66"/>
      <c r="R7" s="66"/>
      <c r="S7" s="66"/>
      <c r="T7" s="66"/>
      <c r="U7" s="66"/>
      <c r="V7" s="66"/>
      <c r="W7" s="66"/>
      <c r="X7" s="66"/>
      <c r="Y7" s="74" t="s">
        <v>39</v>
      </c>
      <c r="Z7" s="75"/>
      <c r="AA7" s="75"/>
      <c r="AB7" s="75"/>
      <c r="AC7" s="75"/>
      <c r="AD7" s="75"/>
      <c r="AE7" s="76"/>
      <c r="AF7" s="66" t="s">
        <v>36</v>
      </c>
      <c r="AG7" s="66"/>
      <c r="AH7" s="66"/>
      <c r="AI7" s="66"/>
      <c r="AJ7" s="63"/>
      <c r="AK7" s="63"/>
      <c r="AL7" s="63"/>
      <c r="AM7" s="63"/>
      <c r="AN7" s="65"/>
    </row>
    <row r="8" spans="1:40" ht="186.75" customHeight="1">
      <c r="A8" s="69"/>
      <c r="B8" s="65"/>
      <c r="C8" s="69"/>
      <c r="D8" s="69"/>
      <c r="E8" s="9" t="s">
        <v>22</v>
      </c>
      <c r="F8" s="61" t="s">
        <v>13</v>
      </c>
      <c r="G8" s="9" t="s">
        <v>25</v>
      </c>
      <c r="H8" s="61" t="s">
        <v>13</v>
      </c>
      <c r="I8" s="9" t="s">
        <v>23</v>
      </c>
      <c r="J8" s="70" t="s">
        <v>13</v>
      </c>
      <c r="K8" s="9" t="s">
        <v>24</v>
      </c>
      <c r="L8" s="61" t="s">
        <v>13</v>
      </c>
      <c r="M8" s="72" t="s">
        <v>14</v>
      </c>
      <c r="N8" s="68" t="s">
        <v>15</v>
      </c>
      <c r="O8" s="61" t="s">
        <v>13</v>
      </c>
      <c r="P8" s="9" t="s">
        <v>27</v>
      </c>
      <c r="Q8" s="61" t="s">
        <v>13</v>
      </c>
      <c r="R8" s="9" t="s">
        <v>28</v>
      </c>
      <c r="S8" s="61" t="s">
        <v>13</v>
      </c>
      <c r="T8" s="9" t="s">
        <v>29</v>
      </c>
      <c r="U8" s="61" t="s">
        <v>13</v>
      </c>
      <c r="V8" s="67" t="s">
        <v>14</v>
      </c>
      <c r="W8" s="68" t="s">
        <v>15</v>
      </c>
      <c r="X8" s="61" t="s">
        <v>13</v>
      </c>
      <c r="Y8" s="9" t="s">
        <v>30</v>
      </c>
      <c r="Z8" s="77"/>
      <c r="AA8" s="9" t="s">
        <v>31</v>
      </c>
      <c r="AB8" s="61" t="s">
        <v>13</v>
      </c>
      <c r="AC8" s="67" t="s">
        <v>14</v>
      </c>
      <c r="AD8" s="68" t="s">
        <v>15</v>
      </c>
      <c r="AE8" s="61" t="s">
        <v>13</v>
      </c>
      <c r="AF8" s="9" t="s">
        <v>16</v>
      </c>
      <c r="AG8" s="61" t="s">
        <v>13</v>
      </c>
      <c r="AH8" s="67" t="s">
        <v>14</v>
      </c>
      <c r="AI8" s="68" t="s">
        <v>15</v>
      </c>
      <c r="AJ8" s="63"/>
      <c r="AK8" s="63"/>
      <c r="AL8" s="63"/>
      <c r="AM8" s="63"/>
      <c r="AN8" s="65"/>
    </row>
    <row r="9" spans="1:40" s="43" customFormat="1" ht="15.75" customHeight="1">
      <c r="A9" s="69"/>
      <c r="B9" s="65"/>
      <c r="C9" s="69"/>
      <c r="D9" s="69"/>
      <c r="E9" s="42" t="s">
        <v>17</v>
      </c>
      <c r="F9" s="61"/>
      <c r="G9" s="42" t="s">
        <v>17</v>
      </c>
      <c r="H9" s="61"/>
      <c r="I9" s="42" t="s">
        <v>17</v>
      </c>
      <c r="J9" s="71"/>
      <c r="K9" s="42" t="s">
        <v>17</v>
      </c>
      <c r="L9" s="61"/>
      <c r="M9" s="73"/>
      <c r="N9" s="68"/>
      <c r="O9" s="61"/>
      <c r="P9" s="42" t="s">
        <v>37</v>
      </c>
      <c r="Q9" s="61"/>
      <c r="R9" s="42" t="s">
        <v>37</v>
      </c>
      <c r="S9" s="61"/>
      <c r="T9" s="42" t="s">
        <v>32</v>
      </c>
      <c r="U9" s="61"/>
      <c r="V9" s="67"/>
      <c r="W9" s="68"/>
      <c r="X9" s="61"/>
      <c r="Y9" s="42" t="s">
        <v>37</v>
      </c>
      <c r="Z9" s="78"/>
      <c r="AA9" s="42" t="s">
        <v>37</v>
      </c>
      <c r="AB9" s="61"/>
      <c r="AC9" s="67"/>
      <c r="AD9" s="68"/>
      <c r="AE9" s="61"/>
      <c r="AF9" s="42" t="s">
        <v>32</v>
      </c>
      <c r="AG9" s="61"/>
      <c r="AH9" s="67"/>
      <c r="AI9" s="68"/>
      <c r="AJ9" s="64"/>
      <c r="AK9" s="64"/>
      <c r="AL9" s="64"/>
      <c r="AM9" s="64"/>
      <c r="AN9" s="65"/>
    </row>
    <row r="10" spans="1:40">
      <c r="A10" s="11">
        <v>1</v>
      </c>
      <c r="B10" s="10" t="s">
        <v>40</v>
      </c>
      <c r="C10" s="10" t="s">
        <v>41</v>
      </c>
      <c r="D10" s="10" t="s">
        <v>42</v>
      </c>
      <c r="E10" s="35">
        <v>0</v>
      </c>
      <c r="F10" s="36">
        <v>1</v>
      </c>
      <c r="G10" s="12">
        <v>11</v>
      </c>
      <c r="H10" s="19">
        <v>1</v>
      </c>
      <c r="I10" s="35">
        <v>0</v>
      </c>
      <c r="J10" s="36">
        <v>1</v>
      </c>
      <c r="K10" s="12">
        <v>10.75</v>
      </c>
      <c r="L10" s="11">
        <v>1</v>
      </c>
      <c r="M10" s="12">
        <f xml:space="preserve"> (E10*2+G10*2+I10*2+K10*2)/8</f>
        <v>5.4375</v>
      </c>
      <c r="N10" s="11">
        <f>(IF(M10&gt;9.99,20,IF(E10&gt;9.99,5,0)+IF(G10&gt;9.99,5,0)+IF(I10&gt;9.99,5,0)+IF(K10&gt;9.99,5,0)))</f>
        <v>10</v>
      </c>
      <c r="O10" s="11">
        <v>1</v>
      </c>
      <c r="P10" s="35">
        <v>0</v>
      </c>
      <c r="Q10" s="36">
        <v>1</v>
      </c>
      <c r="R10" s="12">
        <v>10</v>
      </c>
      <c r="S10" s="11">
        <v>1</v>
      </c>
      <c r="T10" s="35">
        <v>0</v>
      </c>
      <c r="U10" s="36">
        <v>1</v>
      </c>
      <c r="V10" s="12">
        <f xml:space="preserve"> (P10*2+R10*1+T10*1)/4</f>
        <v>2.5</v>
      </c>
      <c r="W10" s="11">
        <f>(IF(V10&gt;9.99,5,IF(P10&gt;9.99,2,0)+IF(R10&gt;9.99,2,0)+IF(T10&gt;9.99,1,0)))</f>
        <v>2</v>
      </c>
      <c r="X10" s="11">
        <v>1</v>
      </c>
      <c r="Y10" s="12">
        <v>11.5</v>
      </c>
      <c r="Z10" s="11">
        <v>1</v>
      </c>
      <c r="AA10" s="12">
        <v>10.75</v>
      </c>
      <c r="AB10" s="11">
        <v>1</v>
      </c>
      <c r="AC10" s="12">
        <f xml:space="preserve"> (Y10*1+AA10*2)/3</f>
        <v>11</v>
      </c>
      <c r="AD10" s="11">
        <f>(IF(AC10&gt;9.99,4,IF(Y10&gt;9.99,2,0)+IF(AA10&gt;9.99,2,0)))</f>
        <v>4</v>
      </c>
      <c r="AE10" s="11">
        <v>1</v>
      </c>
      <c r="AF10" s="12">
        <v>11.5</v>
      </c>
      <c r="AG10" s="11">
        <v>1</v>
      </c>
      <c r="AH10" s="12">
        <v>11.5</v>
      </c>
      <c r="AI10" s="11">
        <v>1</v>
      </c>
      <c r="AJ10" s="12">
        <f>(M10*8+V10*4+AC10*3+AH10*1)/16</f>
        <v>6.125</v>
      </c>
      <c r="AK10" s="11">
        <v>1</v>
      </c>
      <c r="AL10" s="44">
        <f>(N10+W10+AD10+AI10)</f>
        <v>17</v>
      </c>
      <c r="AM10" s="11">
        <f>IF(AJ10&gt;9.99,30,AL10)</f>
        <v>17</v>
      </c>
      <c r="AN10" s="11" t="str">
        <f>IF(AJ10&gt;9.99,"Acquis","Non acquis")</f>
        <v>Non acquis</v>
      </c>
    </row>
    <row r="11" spans="1:40">
      <c r="A11" s="11">
        <v>2</v>
      </c>
      <c r="B11" s="10" t="s">
        <v>43</v>
      </c>
      <c r="C11" s="10" t="s">
        <v>44</v>
      </c>
      <c r="D11" s="10" t="s">
        <v>45</v>
      </c>
      <c r="E11" s="12">
        <v>6</v>
      </c>
      <c r="F11" s="11">
        <v>1</v>
      </c>
      <c r="G11" s="12">
        <v>10</v>
      </c>
      <c r="H11" s="11">
        <v>2</v>
      </c>
      <c r="I11" s="12">
        <v>10</v>
      </c>
      <c r="J11" s="11">
        <v>2</v>
      </c>
      <c r="K11" s="12">
        <v>8.5</v>
      </c>
      <c r="L11" s="11">
        <v>1</v>
      </c>
      <c r="M11" s="12">
        <f t="shared" ref="M11:M74" si="0" xml:space="preserve"> (E11*2+G11*2+I11*2+K11*2)/8</f>
        <v>8.625</v>
      </c>
      <c r="N11" s="11">
        <f t="shared" ref="N11:N74" si="1">(IF(M11&gt;9.99,20,IF(E11&gt;9.99,5,0)+IF(G11&gt;9.99,5,0)+IF(I11&gt;9.99,5,0)+IF(K11&gt;9.99,5,0)))</f>
        <v>10</v>
      </c>
      <c r="O11" s="11">
        <v>1</v>
      </c>
      <c r="P11" s="12">
        <v>10.25</v>
      </c>
      <c r="Q11" s="11">
        <v>2</v>
      </c>
      <c r="R11" s="12">
        <v>10</v>
      </c>
      <c r="S11" s="11">
        <v>1</v>
      </c>
      <c r="T11" s="12">
        <v>13</v>
      </c>
      <c r="U11" s="11">
        <v>1</v>
      </c>
      <c r="V11" s="12">
        <f t="shared" ref="V11:V74" si="2" xml:space="preserve"> (P11*2+R11*1+T11*1)/4</f>
        <v>10.875</v>
      </c>
      <c r="W11" s="11">
        <f t="shared" ref="W11:W74" si="3">(IF(V11&gt;9.99,5,IF(P11&gt;9.99,2,0)+IF(R11&gt;9.99,2,0)+IF(T11&gt;9.99,1,0)))</f>
        <v>5</v>
      </c>
      <c r="X11" s="11">
        <v>1</v>
      </c>
      <c r="Y11" s="12">
        <v>8</v>
      </c>
      <c r="Z11" s="11">
        <v>1</v>
      </c>
      <c r="AA11" s="12">
        <v>11.25</v>
      </c>
      <c r="AB11" s="11">
        <v>1</v>
      </c>
      <c r="AC11" s="12">
        <f t="shared" ref="AC11:AC74" si="4" xml:space="preserve"> (Y11*1+AA11*2)/3</f>
        <v>10.166666666666666</v>
      </c>
      <c r="AD11" s="11">
        <f t="shared" ref="AD11:AD74" si="5">(IF(AC11&gt;9.99,4,IF(Y11&gt;9.99,2,0)+IF(AA11&gt;9.99,2,0)))</f>
        <v>4</v>
      </c>
      <c r="AE11" s="11">
        <v>1</v>
      </c>
      <c r="AF11" s="12">
        <v>18</v>
      </c>
      <c r="AG11" s="11">
        <v>1</v>
      </c>
      <c r="AH11" s="12">
        <v>18</v>
      </c>
      <c r="AI11" s="11">
        <v>1</v>
      </c>
      <c r="AJ11" s="12">
        <f t="shared" ref="AJ11:AJ74" si="6">(M11*8+V11*4+AC11*3+AH11*1)/16</f>
        <v>10.0625</v>
      </c>
      <c r="AK11" s="11">
        <v>1</v>
      </c>
      <c r="AL11" s="44">
        <f t="shared" ref="AL11:AL74" si="7">(N11+W11+AD11+AI11)</f>
        <v>20</v>
      </c>
      <c r="AM11" s="11">
        <f t="shared" ref="AM11:AM74" si="8">IF(AJ11&gt;9.99,30,AL11)</f>
        <v>30</v>
      </c>
      <c r="AN11" s="11" t="str">
        <f t="shared" ref="AN11:AN74" si="9">IF(AJ11&gt;9.99,"Acquis","Non acquis")</f>
        <v>Acquis</v>
      </c>
    </row>
    <row r="12" spans="1:40">
      <c r="A12" s="11">
        <v>3</v>
      </c>
      <c r="B12" s="10" t="s">
        <v>46</v>
      </c>
      <c r="C12" s="10" t="s">
        <v>47</v>
      </c>
      <c r="D12" s="10" t="s">
        <v>48</v>
      </c>
      <c r="E12" s="12">
        <v>7.5</v>
      </c>
      <c r="F12" s="11">
        <v>1</v>
      </c>
      <c r="G12" s="12">
        <v>11</v>
      </c>
      <c r="H12" s="11">
        <v>1</v>
      </c>
      <c r="I12" s="12">
        <v>8</v>
      </c>
      <c r="J12" s="11">
        <v>1</v>
      </c>
      <c r="K12" s="12">
        <v>9.25</v>
      </c>
      <c r="L12" s="11">
        <v>1</v>
      </c>
      <c r="M12" s="12">
        <f t="shared" si="0"/>
        <v>8.9375</v>
      </c>
      <c r="N12" s="11">
        <f t="shared" si="1"/>
        <v>5</v>
      </c>
      <c r="O12" s="11">
        <v>1</v>
      </c>
      <c r="P12" s="12">
        <v>9.75</v>
      </c>
      <c r="Q12" s="11">
        <v>1</v>
      </c>
      <c r="R12" s="12">
        <v>10.5</v>
      </c>
      <c r="S12" s="11">
        <v>1</v>
      </c>
      <c r="T12" s="12">
        <v>18</v>
      </c>
      <c r="U12" s="11">
        <v>1</v>
      </c>
      <c r="V12" s="12">
        <f t="shared" si="2"/>
        <v>12</v>
      </c>
      <c r="W12" s="11">
        <f t="shared" si="3"/>
        <v>5</v>
      </c>
      <c r="X12" s="11">
        <v>1</v>
      </c>
      <c r="Y12" s="12">
        <v>7.5</v>
      </c>
      <c r="Z12" s="11">
        <v>1</v>
      </c>
      <c r="AA12" s="12">
        <v>9</v>
      </c>
      <c r="AB12" s="11">
        <v>1</v>
      </c>
      <c r="AC12" s="12">
        <f t="shared" si="4"/>
        <v>8.5</v>
      </c>
      <c r="AD12" s="11">
        <f t="shared" si="5"/>
        <v>0</v>
      </c>
      <c r="AE12" s="11">
        <v>1</v>
      </c>
      <c r="AF12" s="12">
        <v>16</v>
      </c>
      <c r="AG12" s="11">
        <v>1</v>
      </c>
      <c r="AH12" s="12">
        <v>16</v>
      </c>
      <c r="AI12" s="11">
        <v>1</v>
      </c>
      <c r="AJ12" s="12">
        <f t="shared" si="6"/>
        <v>10.0625</v>
      </c>
      <c r="AK12" s="11">
        <v>1</v>
      </c>
      <c r="AL12" s="44">
        <f t="shared" si="7"/>
        <v>11</v>
      </c>
      <c r="AM12" s="11">
        <f t="shared" si="8"/>
        <v>30</v>
      </c>
      <c r="AN12" s="11" t="str">
        <f t="shared" si="9"/>
        <v>Acquis</v>
      </c>
    </row>
    <row r="13" spans="1:40">
      <c r="A13" s="11">
        <v>4</v>
      </c>
      <c r="B13" s="10" t="s">
        <v>49</v>
      </c>
      <c r="C13" s="10" t="s">
        <v>50</v>
      </c>
      <c r="D13" s="10" t="s">
        <v>51</v>
      </c>
      <c r="E13" s="12">
        <v>8.25</v>
      </c>
      <c r="F13" s="11">
        <v>1</v>
      </c>
      <c r="G13" s="12">
        <v>9.25</v>
      </c>
      <c r="H13" s="11">
        <v>1</v>
      </c>
      <c r="I13" s="12">
        <v>9.75</v>
      </c>
      <c r="J13" s="11">
        <v>1</v>
      </c>
      <c r="K13" s="12">
        <v>9</v>
      </c>
      <c r="L13" s="11">
        <v>1</v>
      </c>
      <c r="M13" s="12">
        <f t="shared" si="0"/>
        <v>9.0625</v>
      </c>
      <c r="N13" s="11">
        <f t="shared" si="1"/>
        <v>0</v>
      </c>
      <c r="O13" s="11">
        <v>1</v>
      </c>
      <c r="P13" s="12">
        <v>13.5</v>
      </c>
      <c r="Q13" s="11">
        <v>1</v>
      </c>
      <c r="R13" s="12">
        <v>9</v>
      </c>
      <c r="S13" s="11">
        <v>1</v>
      </c>
      <c r="T13" s="12">
        <v>12</v>
      </c>
      <c r="U13" s="11">
        <v>1</v>
      </c>
      <c r="V13" s="12">
        <f t="shared" si="2"/>
        <v>12</v>
      </c>
      <c r="W13" s="11">
        <f t="shared" si="3"/>
        <v>5</v>
      </c>
      <c r="X13" s="11">
        <v>1</v>
      </c>
      <c r="Y13" s="12">
        <v>7.5</v>
      </c>
      <c r="Z13" s="11">
        <v>1</v>
      </c>
      <c r="AA13" s="12">
        <v>10.75</v>
      </c>
      <c r="AB13" s="11">
        <v>1</v>
      </c>
      <c r="AC13" s="12">
        <f t="shared" si="4"/>
        <v>9.6666666666666661</v>
      </c>
      <c r="AD13" s="11">
        <f t="shared" si="5"/>
        <v>2</v>
      </c>
      <c r="AE13" s="11">
        <v>1</v>
      </c>
      <c r="AF13" s="12">
        <v>14</v>
      </c>
      <c r="AG13" s="11">
        <v>1</v>
      </c>
      <c r="AH13" s="12">
        <v>14</v>
      </c>
      <c r="AI13" s="11">
        <v>1</v>
      </c>
      <c r="AJ13" s="12">
        <f t="shared" si="6"/>
        <v>10.21875</v>
      </c>
      <c r="AK13" s="11">
        <v>1</v>
      </c>
      <c r="AL13" s="44">
        <f t="shared" si="7"/>
        <v>8</v>
      </c>
      <c r="AM13" s="11">
        <f t="shared" si="8"/>
        <v>30</v>
      </c>
      <c r="AN13" s="11" t="str">
        <f t="shared" si="9"/>
        <v>Acquis</v>
      </c>
    </row>
    <row r="14" spans="1:40">
      <c r="A14" s="11">
        <v>5</v>
      </c>
      <c r="B14" s="10" t="s">
        <v>52</v>
      </c>
      <c r="C14" s="10" t="s">
        <v>53</v>
      </c>
      <c r="D14" s="10" t="s">
        <v>54</v>
      </c>
      <c r="E14" s="12">
        <v>10</v>
      </c>
      <c r="F14" s="11">
        <v>1</v>
      </c>
      <c r="G14" s="12">
        <v>10</v>
      </c>
      <c r="H14" s="11">
        <v>1</v>
      </c>
      <c r="I14" s="35">
        <v>0</v>
      </c>
      <c r="J14" s="36">
        <v>1</v>
      </c>
      <c r="K14" s="35">
        <v>0</v>
      </c>
      <c r="L14" s="36">
        <v>1</v>
      </c>
      <c r="M14" s="12">
        <f t="shared" si="0"/>
        <v>5</v>
      </c>
      <c r="N14" s="11">
        <f t="shared" si="1"/>
        <v>10</v>
      </c>
      <c r="O14" s="11">
        <v>1</v>
      </c>
      <c r="P14" s="12">
        <v>10.25</v>
      </c>
      <c r="Q14" s="11">
        <v>1</v>
      </c>
      <c r="R14" s="12">
        <v>10.5</v>
      </c>
      <c r="S14" s="11">
        <v>1</v>
      </c>
      <c r="T14" s="12">
        <v>12</v>
      </c>
      <c r="U14" s="11">
        <v>1</v>
      </c>
      <c r="V14" s="12">
        <f t="shared" si="2"/>
        <v>10.75</v>
      </c>
      <c r="W14" s="11">
        <f t="shared" si="3"/>
        <v>5</v>
      </c>
      <c r="X14" s="11">
        <v>1</v>
      </c>
      <c r="Y14" s="12">
        <v>12</v>
      </c>
      <c r="Z14" s="11">
        <v>1</v>
      </c>
      <c r="AA14" s="12">
        <v>10</v>
      </c>
      <c r="AB14" s="11">
        <v>1</v>
      </c>
      <c r="AC14" s="12">
        <f t="shared" si="4"/>
        <v>10.666666666666666</v>
      </c>
      <c r="AD14" s="11">
        <f t="shared" si="5"/>
        <v>4</v>
      </c>
      <c r="AE14" s="11">
        <v>1</v>
      </c>
      <c r="AF14" s="12">
        <v>12</v>
      </c>
      <c r="AG14" s="11">
        <v>1</v>
      </c>
      <c r="AH14" s="12">
        <v>12</v>
      </c>
      <c r="AI14" s="11">
        <v>1</v>
      </c>
      <c r="AJ14" s="12">
        <f t="shared" si="6"/>
        <v>7.9375</v>
      </c>
      <c r="AK14" s="11">
        <v>1</v>
      </c>
      <c r="AL14" s="44">
        <f t="shared" si="7"/>
        <v>20</v>
      </c>
      <c r="AM14" s="11">
        <f t="shared" si="8"/>
        <v>20</v>
      </c>
      <c r="AN14" s="11" t="str">
        <f t="shared" si="9"/>
        <v>Non acquis</v>
      </c>
    </row>
    <row r="15" spans="1:40">
      <c r="A15" s="11">
        <v>6</v>
      </c>
      <c r="B15" s="10" t="s">
        <v>55</v>
      </c>
      <c r="C15" s="10" t="s">
        <v>56</v>
      </c>
      <c r="D15" s="10" t="s">
        <v>57</v>
      </c>
      <c r="E15" s="35">
        <v>0</v>
      </c>
      <c r="F15" s="36">
        <v>1</v>
      </c>
      <c r="G15" s="35">
        <v>0</v>
      </c>
      <c r="H15" s="36">
        <v>1</v>
      </c>
      <c r="I15" s="35">
        <v>0</v>
      </c>
      <c r="J15" s="36">
        <v>1</v>
      </c>
      <c r="K15" s="35">
        <v>0</v>
      </c>
      <c r="L15" s="36">
        <v>1</v>
      </c>
      <c r="M15" s="12">
        <f t="shared" si="0"/>
        <v>0</v>
      </c>
      <c r="N15" s="11">
        <f t="shared" si="1"/>
        <v>0</v>
      </c>
      <c r="O15" s="11">
        <v>1</v>
      </c>
      <c r="P15" s="12">
        <v>10.130000000000001</v>
      </c>
      <c r="Q15" s="11">
        <v>1</v>
      </c>
      <c r="R15" s="12">
        <v>12</v>
      </c>
      <c r="S15" s="11">
        <v>1</v>
      </c>
      <c r="T15" s="12">
        <v>12</v>
      </c>
      <c r="U15" s="11">
        <v>1</v>
      </c>
      <c r="V15" s="12">
        <f t="shared" si="2"/>
        <v>11.065000000000001</v>
      </c>
      <c r="W15" s="11">
        <f t="shared" si="3"/>
        <v>5</v>
      </c>
      <c r="X15" s="11">
        <v>1</v>
      </c>
      <c r="Y15" s="12">
        <v>8</v>
      </c>
      <c r="Z15" s="11">
        <v>1</v>
      </c>
      <c r="AA15" s="12">
        <v>11</v>
      </c>
      <c r="AB15" s="11">
        <v>1</v>
      </c>
      <c r="AC15" s="12">
        <f t="shared" si="4"/>
        <v>10</v>
      </c>
      <c r="AD15" s="11">
        <f t="shared" si="5"/>
        <v>4</v>
      </c>
      <c r="AE15" s="11">
        <v>1</v>
      </c>
      <c r="AF15" s="12">
        <v>11.38</v>
      </c>
      <c r="AG15" s="11">
        <v>1</v>
      </c>
      <c r="AH15" s="12">
        <v>11.38</v>
      </c>
      <c r="AI15" s="11">
        <v>1</v>
      </c>
      <c r="AJ15" s="12">
        <f t="shared" si="6"/>
        <v>5.3525</v>
      </c>
      <c r="AK15" s="11">
        <v>1</v>
      </c>
      <c r="AL15" s="44">
        <f t="shared" si="7"/>
        <v>10</v>
      </c>
      <c r="AM15" s="11">
        <f t="shared" si="8"/>
        <v>10</v>
      </c>
      <c r="AN15" s="11" t="str">
        <f t="shared" si="9"/>
        <v>Non acquis</v>
      </c>
    </row>
    <row r="16" spans="1:40">
      <c r="A16" s="11">
        <v>7</v>
      </c>
      <c r="B16" s="10" t="s">
        <v>58</v>
      </c>
      <c r="C16" s="10" t="s">
        <v>59</v>
      </c>
      <c r="D16" s="10" t="s">
        <v>60</v>
      </c>
      <c r="E16" s="12">
        <v>8.5</v>
      </c>
      <c r="F16" s="11">
        <v>1</v>
      </c>
      <c r="G16" s="12">
        <v>7</v>
      </c>
      <c r="H16" s="11">
        <v>1</v>
      </c>
      <c r="I16" s="12">
        <v>10</v>
      </c>
      <c r="J16" s="11">
        <v>1</v>
      </c>
      <c r="K16" s="12">
        <v>9.25</v>
      </c>
      <c r="L16" s="11">
        <v>1</v>
      </c>
      <c r="M16" s="12">
        <f t="shared" si="0"/>
        <v>8.6875</v>
      </c>
      <c r="N16" s="11">
        <f t="shared" si="1"/>
        <v>5</v>
      </c>
      <c r="O16" s="11">
        <v>1</v>
      </c>
      <c r="P16" s="12">
        <v>10.75</v>
      </c>
      <c r="Q16" s="11">
        <v>1</v>
      </c>
      <c r="R16" s="12">
        <v>10.5</v>
      </c>
      <c r="S16" s="11">
        <v>1</v>
      </c>
      <c r="T16" s="12">
        <v>10</v>
      </c>
      <c r="U16" s="11">
        <v>1</v>
      </c>
      <c r="V16" s="12">
        <f t="shared" si="2"/>
        <v>10.5</v>
      </c>
      <c r="W16" s="11">
        <f t="shared" si="3"/>
        <v>5</v>
      </c>
      <c r="X16" s="11">
        <v>1</v>
      </c>
      <c r="Y16" s="12">
        <v>11</v>
      </c>
      <c r="Z16" s="11">
        <v>1</v>
      </c>
      <c r="AA16" s="12">
        <v>13.75</v>
      </c>
      <c r="AB16" s="11">
        <v>1</v>
      </c>
      <c r="AC16" s="12">
        <f t="shared" si="4"/>
        <v>12.833333333333334</v>
      </c>
      <c r="AD16" s="11">
        <f t="shared" si="5"/>
        <v>4</v>
      </c>
      <c r="AE16" s="11">
        <v>1</v>
      </c>
      <c r="AF16" s="12">
        <v>17.5</v>
      </c>
      <c r="AG16" s="11">
        <v>1</v>
      </c>
      <c r="AH16" s="12">
        <v>17.5</v>
      </c>
      <c r="AI16" s="11">
        <v>1</v>
      </c>
      <c r="AJ16" s="12">
        <f t="shared" si="6"/>
        <v>10.46875</v>
      </c>
      <c r="AK16" s="11">
        <v>1</v>
      </c>
      <c r="AL16" s="44">
        <f t="shared" si="7"/>
        <v>15</v>
      </c>
      <c r="AM16" s="11">
        <f t="shared" si="8"/>
        <v>30</v>
      </c>
      <c r="AN16" s="11" t="str">
        <f t="shared" si="9"/>
        <v>Acquis</v>
      </c>
    </row>
    <row r="17" spans="1:40">
      <c r="A17" s="23">
        <v>1</v>
      </c>
      <c r="B17" s="24" t="s">
        <v>190</v>
      </c>
      <c r="C17" s="25" t="s">
        <v>191</v>
      </c>
      <c r="D17" s="25" t="s">
        <v>192</v>
      </c>
      <c r="E17" s="35">
        <v>0</v>
      </c>
      <c r="F17" s="36">
        <v>1</v>
      </c>
      <c r="G17" s="35">
        <v>0</v>
      </c>
      <c r="H17" s="36">
        <v>1</v>
      </c>
      <c r="I17" s="12">
        <v>11.83</v>
      </c>
      <c r="J17" s="26"/>
      <c r="K17" s="12">
        <v>10.67</v>
      </c>
      <c r="L17" s="26"/>
      <c r="M17" s="12">
        <f t="shared" si="0"/>
        <v>5.625</v>
      </c>
      <c r="N17" s="11">
        <f t="shared" si="1"/>
        <v>10</v>
      </c>
      <c r="O17" s="11">
        <v>1</v>
      </c>
      <c r="P17" s="35">
        <v>0</v>
      </c>
      <c r="Q17" s="36">
        <v>1</v>
      </c>
      <c r="R17" s="35">
        <v>0</v>
      </c>
      <c r="S17" s="36">
        <v>1</v>
      </c>
      <c r="T17" s="12">
        <v>12</v>
      </c>
      <c r="U17" s="26"/>
      <c r="V17" s="12">
        <f t="shared" si="2"/>
        <v>3</v>
      </c>
      <c r="W17" s="11">
        <f t="shared" si="3"/>
        <v>1</v>
      </c>
      <c r="X17" s="11">
        <v>1</v>
      </c>
      <c r="Y17" s="35">
        <v>0</v>
      </c>
      <c r="Z17" s="36">
        <v>1</v>
      </c>
      <c r="AA17" s="35">
        <v>0</v>
      </c>
      <c r="AB17" s="36">
        <v>1</v>
      </c>
      <c r="AC17" s="12">
        <f t="shared" si="4"/>
        <v>0</v>
      </c>
      <c r="AD17" s="11">
        <f t="shared" si="5"/>
        <v>0</v>
      </c>
      <c r="AE17" s="11">
        <v>1</v>
      </c>
      <c r="AF17" s="12">
        <v>13.25</v>
      </c>
      <c r="AG17" s="11">
        <v>1</v>
      </c>
      <c r="AH17" s="12">
        <v>13.25</v>
      </c>
      <c r="AI17" s="11">
        <v>1</v>
      </c>
      <c r="AJ17" s="12">
        <f t="shared" si="6"/>
        <v>4.390625</v>
      </c>
      <c r="AK17" s="11">
        <v>1</v>
      </c>
      <c r="AL17" s="44">
        <f t="shared" si="7"/>
        <v>12</v>
      </c>
      <c r="AM17" s="11">
        <f t="shared" si="8"/>
        <v>12</v>
      </c>
      <c r="AN17" s="11" t="str">
        <f t="shared" si="9"/>
        <v>Non acquis</v>
      </c>
    </row>
    <row r="18" spans="1:40">
      <c r="A18" s="11">
        <v>8</v>
      </c>
      <c r="B18" s="10" t="s">
        <v>61</v>
      </c>
      <c r="C18" s="10" t="s">
        <v>62</v>
      </c>
      <c r="D18" s="10" t="s">
        <v>63</v>
      </c>
      <c r="E18" s="38">
        <v>4</v>
      </c>
      <c r="F18" s="39">
        <v>1</v>
      </c>
      <c r="G18" s="35">
        <v>14</v>
      </c>
      <c r="H18" s="36">
        <v>1</v>
      </c>
      <c r="I18" s="12">
        <v>10.75</v>
      </c>
      <c r="J18" s="11">
        <v>1</v>
      </c>
      <c r="K18" s="35">
        <v>2.5</v>
      </c>
      <c r="L18" s="36">
        <v>1</v>
      </c>
      <c r="M18" s="12">
        <f t="shared" si="0"/>
        <v>7.8125</v>
      </c>
      <c r="N18" s="11">
        <f t="shared" si="1"/>
        <v>10</v>
      </c>
      <c r="O18" s="11">
        <v>1</v>
      </c>
      <c r="P18" s="35">
        <v>7.5</v>
      </c>
      <c r="Q18" s="36">
        <v>1</v>
      </c>
      <c r="R18" s="12">
        <v>10</v>
      </c>
      <c r="S18" s="11">
        <v>1</v>
      </c>
      <c r="T18" s="12">
        <v>10</v>
      </c>
      <c r="U18" s="11">
        <v>1</v>
      </c>
      <c r="V18" s="12">
        <f t="shared" si="2"/>
        <v>8.75</v>
      </c>
      <c r="W18" s="11">
        <f t="shared" si="3"/>
        <v>3</v>
      </c>
      <c r="X18" s="11">
        <v>1</v>
      </c>
      <c r="Y18" s="12">
        <v>11</v>
      </c>
      <c r="Z18" s="11">
        <v>1</v>
      </c>
      <c r="AA18" s="12">
        <v>10</v>
      </c>
      <c r="AB18" s="11">
        <v>1</v>
      </c>
      <c r="AC18" s="12">
        <f t="shared" si="4"/>
        <v>10.333333333333334</v>
      </c>
      <c r="AD18" s="11">
        <f t="shared" si="5"/>
        <v>4</v>
      </c>
      <c r="AE18" s="11">
        <v>1</v>
      </c>
      <c r="AF18" s="12">
        <v>11</v>
      </c>
      <c r="AG18" s="11">
        <v>1</v>
      </c>
      <c r="AH18" s="12">
        <v>11</v>
      </c>
      <c r="AI18" s="11">
        <v>1</v>
      </c>
      <c r="AJ18" s="12">
        <f t="shared" si="6"/>
        <v>8.71875</v>
      </c>
      <c r="AK18" s="11">
        <v>1</v>
      </c>
      <c r="AL18" s="44">
        <f t="shared" si="7"/>
        <v>18</v>
      </c>
      <c r="AM18" s="11">
        <f t="shared" si="8"/>
        <v>18</v>
      </c>
      <c r="AN18" s="11" t="str">
        <f t="shared" si="9"/>
        <v>Non acquis</v>
      </c>
    </row>
    <row r="19" spans="1:40">
      <c r="A19" s="11">
        <v>9</v>
      </c>
      <c r="B19" s="10" t="s">
        <v>64</v>
      </c>
      <c r="C19" s="10" t="s">
        <v>65</v>
      </c>
      <c r="D19" s="10" t="s">
        <v>66</v>
      </c>
      <c r="E19" s="35">
        <v>7</v>
      </c>
      <c r="F19" s="36">
        <v>1</v>
      </c>
      <c r="G19" s="12">
        <v>12</v>
      </c>
      <c r="H19" s="11">
        <v>1</v>
      </c>
      <c r="I19" s="12">
        <v>10.5</v>
      </c>
      <c r="J19" s="11">
        <v>1</v>
      </c>
      <c r="K19" s="35">
        <v>0</v>
      </c>
      <c r="L19" s="36">
        <v>1</v>
      </c>
      <c r="M19" s="12">
        <f t="shared" si="0"/>
        <v>7.375</v>
      </c>
      <c r="N19" s="11">
        <f t="shared" si="1"/>
        <v>10</v>
      </c>
      <c r="O19" s="11">
        <v>1</v>
      </c>
      <c r="P19" s="12">
        <v>9.5</v>
      </c>
      <c r="Q19" s="11">
        <v>1</v>
      </c>
      <c r="R19" s="12">
        <v>11</v>
      </c>
      <c r="S19" s="11">
        <v>1</v>
      </c>
      <c r="T19" s="12">
        <v>12</v>
      </c>
      <c r="U19" s="11">
        <v>1</v>
      </c>
      <c r="V19" s="12">
        <f t="shared" si="2"/>
        <v>10.5</v>
      </c>
      <c r="W19" s="11">
        <f t="shared" si="3"/>
        <v>5</v>
      </c>
      <c r="X19" s="11">
        <v>1</v>
      </c>
      <c r="Y19" s="35">
        <v>0</v>
      </c>
      <c r="Z19" s="36">
        <v>1</v>
      </c>
      <c r="AA19" s="35">
        <v>12</v>
      </c>
      <c r="AB19" s="36">
        <v>1</v>
      </c>
      <c r="AC19" s="12">
        <f t="shared" si="4"/>
        <v>8</v>
      </c>
      <c r="AD19" s="11">
        <f t="shared" si="5"/>
        <v>2</v>
      </c>
      <c r="AE19" s="11">
        <v>1</v>
      </c>
      <c r="AF19" s="12">
        <v>17</v>
      </c>
      <c r="AG19" s="11">
        <v>1</v>
      </c>
      <c r="AH19" s="12">
        <v>17</v>
      </c>
      <c r="AI19" s="11">
        <v>1</v>
      </c>
      <c r="AJ19" s="12">
        <f t="shared" si="6"/>
        <v>8.875</v>
      </c>
      <c r="AK19" s="11">
        <v>1</v>
      </c>
      <c r="AL19" s="44">
        <f t="shared" si="7"/>
        <v>18</v>
      </c>
      <c r="AM19" s="11">
        <f t="shared" si="8"/>
        <v>18</v>
      </c>
      <c r="AN19" s="11" t="str">
        <f t="shared" si="9"/>
        <v>Non acquis</v>
      </c>
    </row>
    <row r="20" spans="1:40">
      <c r="A20" s="23">
        <v>2</v>
      </c>
      <c r="B20" s="24" t="s">
        <v>193</v>
      </c>
      <c r="C20" s="25" t="s">
        <v>65</v>
      </c>
      <c r="D20" s="25" t="s">
        <v>194</v>
      </c>
      <c r="E20" s="12">
        <v>10</v>
      </c>
      <c r="F20" s="26"/>
      <c r="G20" s="12">
        <v>11</v>
      </c>
      <c r="H20" s="26"/>
      <c r="I20" s="12">
        <v>9.5</v>
      </c>
      <c r="J20" s="26"/>
      <c r="K20" s="12">
        <v>11.25</v>
      </c>
      <c r="L20" s="26"/>
      <c r="M20" s="12">
        <f t="shared" si="0"/>
        <v>10.4375</v>
      </c>
      <c r="N20" s="11">
        <f t="shared" si="1"/>
        <v>20</v>
      </c>
      <c r="O20" s="11">
        <v>1</v>
      </c>
      <c r="P20" s="35">
        <v>0</v>
      </c>
      <c r="Q20" s="36">
        <v>1</v>
      </c>
      <c r="R20" s="35">
        <v>0</v>
      </c>
      <c r="S20" s="36">
        <v>1</v>
      </c>
      <c r="T20" s="35">
        <v>0</v>
      </c>
      <c r="U20" s="36">
        <v>1</v>
      </c>
      <c r="V20" s="12">
        <f t="shared" si="2"/>
        <v>0</v>
      </c>
      <c r="W20" s="11">
        <f t="shared" si="3"/>
        <v>0</v>
      </c>
      <c r="X20" s="11">
        <v>1</v>
      </c>
      <c r="Y20" s="35">
        <v>0</v>
      </c>
      <c r="Z20" s="36">
        <v>1</v>
      </c>
      <c r="AA20" s="12">
        <v>10.5</v>
      </c>
      <c r="AB20" s="26"/>
      <c r="AC20" s="12">
        <f t="shared" si="4"/>
        <v>7</v>
      </c>
      <c r="AD20" s="11">
        <f t="shared" si="5"/>
        <v>2</v>
      </c>
      <c r="AE20" s="11">
        <v>1</v>
      </c>
      <c r="AF20" s="12">
        <v>12</v>
      </c>
      <c r="AG20" s="11">
        <v>1</v>
      </c>
      <c r="AH20" s="12">
        <v>12</v>
      </c>
      <c r="AI20" s="11">
        <v>1</v>
      </c>
      <c r="AJ20" s="12">
        <f t="shared" si="6"/>
        <v>7.28125</v>
      </c>
      <c r="AK20" s="11">
        <v>1</v>
      </c>
      <c r="AL20" s="44">
        <f t="shared" si="7"/>
        <v>23</v>
      </c>
      <c r="AM20" s="11">
        <f t="shared" si="8"/>
        <v>23</v>
      </c>
      <c r="AN20" s="11" t="str">
        <f t="shared" si="9"/>
        <v>Non acquis</v>
      </c>
    </row>
    <row r="21" spans="1:40">
      <c r="A21" s="11">
        <v>10</v>
      </c>
      <c r="B21" s="10" t="s">
        <v>67</v>
      </c>
      <c r="C21" s="10" t="s">
        <v>68</v>
      </c>
      <c r="D21" s="10" t="s">
        <v>69</v>
      </c>
      <c r="E21" s="35">
        <v>10</v>
      </c>
      <c r="F21" s="36">
        <v>1</v>
      </c>
      <c r="G21" s="12">
        <v>10</v>
      </c>
      <c r="H21" s="11">
        <v>1</v>
      </c>
      <c r="I21" s="41">
        <v>3</v>
      </c>
      <c r="J21" s="36">
        <v>1</v>
      </c>
      <c r="K21" s="35">
        <v>3</v>
      </c>
      <c r="L21" s="36">
        <v>1</v>
      </c>
      <c r="M21" s="12">
        <f t="shared" si="0"/>
        <v>6.5</v>
      </c>
      <c r="N21" s="11">
        <f t="shared" si="1"/>
        <v>10</v>
      </c>
      <c r="O21" s="11">
        <v>1</v>
      </c>
      <c r="P21" s="12">
        <v>11.25</v>
      </c>
      <c r="Q21" s="11">
        <v>2</v>
      </c>
      <c r="R21" s="12">
        <v>12</v>
      </c>
      <c r="S21" s="11">
        <v>1</v>
      </c>
      <c r="T21" s="12">
        <v>11.5</v>
      </c>
      <c r="U21" s="11">
        <v>1</v>
      </c>
      <c r="V21" s="12">
        <f t="shared" si="2"/>
        <v>11.5</v>
      </c>
      <c r="W21" s="11">
        <f t="shared" si="3"/>
        <v>5</v>
      </c>
      <c r="X21" s="11">
        <v>1</v>
      </c>
      <c r="Y21" s="12">
        <v>10</v>
      </c>
      <c r="Z21" s="11">
        <v>1</v>
      </c>
      <c r="AA21" s="35">
        <v>10</v>
      </c>
      <c r="AB21" s="36">
        <v>1</v>
      </c>
      <c r="AC21" s="12">
        <f t="shared" si="4"/>
        <v>10</v>
      </c>
      <c r="AD21" s="11">
        <f t="shared" si="5"/>
        <v>4</v>
      </c>
      <c r="AE21" s="11">
        <v>1</v>
      </c>
      <c r="AF21" s="12">
        <v>12</v>
      </c>
      <c r="AG21" s="11">
        <v>1</v>
      </c>
      <c r="AH21" s="12">
        <v>12</v>
      </c>
      <c r="AI21" s="11">
        <v>1</v>
      </c>
      <c r="AJ21" s="12">
        <f t="shared" si="6"/>
        <v>8.75</v>
      </c>
      <c r="AK21" s="11">
        <v>1</v>
      </c>
      <c r="AL21" s="44">
        <f t="shared" si="7"/>
        <v>20</v>
      </c>
      <c r="AM21" s="11">
        <f t="shared" si="8"/>
        <v>20</v>
      </c>
      <c r="AN21" s="11" t="str">
        <f t="shared" si="9"/>
        <v>Non acquis</v>
      </c>
    </row>
    <row r="22" spans="1:40">
      <c r="A22" s="11">
        <v>11</v>
      </c>
      <c r="B22" s="10" t="s">
        <v>70</v>
      </c>
      <c r="C22" s="10" t="s">
        <v>71</v>
      </c>
      <c r="D22" s="10" t="s">
        <v>48</v>
      </c>
      <c r="E22" s="35">
        <v>0</v>
      </c>
      <c r="F22" s="36">
        <v>1</v>
      </c>
      <c r="G22" s="12">
        <v>10.5</v>
      </c>
      <c r="H22" s="11">
        <v>2</v>
      </c>
      <c r="I22" s="35">
        <v>0.5</v>
      </c>
      <c r="J22" s="36">
        <v>1</v>
      </c>
      <c r="K22" s="35">
        <v>0</v>
      </c>
      <c r="L22" s="36">
        <v>1</v>
      </c>
      <c r="M22" s="12">
        <f t="shared" si="0"/>
        <v>2.75</v>
      </c>
      <c r="N22" s="11">
        <f t="shared" si="1"/>
        <v>5</v>
      </c>
      <c r="O22" s="11">
        <v>1</v>
      </c>
      <c r="P22" s="12">
        <v>11.5</v>
      </c>
      <c r="Q22" s="11">
        <v>1</v>
      </c>
      <c r="R22" s="12">
        <v>10.5</v>
      </c>
      <c r="S22" s="11">
        <v>1</v>
      </c>
      <c r="T22" s="35">
        <v>0</v>
      </c>
      <c r="U22" s="36">
        <v>1</v>
      </c>
      <c r="V22" s="12">
        <f t="shared" si="2"/>
        <v>8.375</v>
      </c>
      <c r="W22" s="11">
        <f t="shared" si="3"/>
        <v>4</v>
      </c>
      <c r="X22" s="11">
        <v>1</v>
      </c>
      <c r="Y22" s="12">
        <v>11</v>
      </c>
      <c r="Z22" s="11">
        <v>1</v>
      </c>
      <c r="AA22" s="35">
        <v>0</v>
      </c>
      <c r="AB22" s="36">
        <v>1</v>
      </c>
      <c r="AC22" s="12">
        <f t="shared" si="4"/>
        <v>3.6666666666666665</v>
      </c>
      <c r="AD22" s="11">
        <f t="shared" si="5"/>
        <v>2</v>
      </c>
      <c r="AE22" s="11">
        <v>1</v>
      </c>
      <c r="AF22" s="12">
        <v>12.5</v>
      </c>
      <c r="AG22" s="11">
        <v>1</v>
      </c>
      <c r="AH22" s="12">
        <v>12.5</v>
      </c>
      <c r="AI22" s="11">
        <v>1</v>
      </c>
      <c r="AJ22" s="12">
        <f t="shared" si="6"/>
        <v>4.9375</v>
      </c>
      <c r="AK22" s="11">
        <v>1</v>
      </c>
      <c r="AL22" s="44">
        <f t="shared" si="7"/>
        <v>12</v>
      </c>
      <c r="AM22" s="11">
        <f t="shared" si="8"/>
        <v>12</v>
      </c>
      <c r="AN22" s="11" t="str">
        <f t="shared" si="9"/>
        <v>Non acquis</v>
      </c>
    </row>
    <row r="23" spans="1:40">
      <c r="A23" s="11">
        <v>12</v>
      </c>
      <c r="B23" s="10" t="s">
        <v>72</v>
      </c>
      <c r="C23" s="10" t="s">
        <v>73</v>
      </c>
      <c r="D23" s="10" t="s">
        <v>74</v>
      </c>
      <c r="E23" s="35">
        <v>10</v>
      </c>
      <c r="F23" s="36">
        <v>1</v>
      </c>
      <c r="G23" s="11">
        <v>10.75</v>
      </c>
      <c r="H23" s="11">
        <v>2</v>
      </c>
      <c r="I23" s="38">
        <v>0</v>
      </c>
      <c r="J23" s="39">
        <v>1</v>
      </c>
      <c r="K23" s="12">
        <v>10.75</v>
      </c>
      <c r="L23" s="11">
        <v>2</v>
      </c>
      <c r="M23" s="12">
        <f t="shared" si="0"/>
        <v>7.875</v>
      </c>
      <c r="N23" s="11">
        <f t="shared" si="1"/>
        <v>15</v>
      </c>
      <c r="O23" s="11">
        <v>1</v>
      </c>
      <c r="P23" s="12">
        <v>11</v>
      </c>
      <c r="Q23" s="11">
        <v>1</v>
      </c>
      <c r="R23" s="12">
        <v>12</v>
      </c>
      <c r="S23" s="11">
        <v>1</v>
      </c>
      <c r="T23" s="12">
        <v>10</v>
      </c>
      <c r="U23" s="11">
        <v>1</v>
      </c>
      <c r="V23" s="12">
        <f t="shared" si="2"/>
        <v>11</v>
      </c>
      <c r="W23" s="11">
        <f t="shared" si="3"/>
        <v>5</v>
      </c>
      <c r="X23" s="11">
        <v>1</v>
      </c>
      <c r="Y23" s="12">
        <v>11</v>
      </c>
      <c r="Z23" s="11">
        <v>2</v>
      </c>
      <c r="AA23" s="35">
        <v>10</v>
      </c>
      <c r="AB23" s="36">
        <v>1</v>
      </c>
      <c r="AC23" s="12">
        <f t="shared" si="4"/>
        <v>10.333333333333334</v>
      </c>
      <c r="AD23" s="11">
        <f t="shared" si="5"/>
        <v>4</v>
      </c>
      <c r="AE23" s="11">
        <v>1</v>
      </c>
      <c r="AF23" s="12">
        <v>16.75</v>
      </c>
      <c r="AG23" s="11">
        <v>1</v>
      </c>
      <c r="AH23" s="12">
        <v>16.75</v>
      </c>
      <c r="AI23" s="11">
        <v>1</v>
      </c>
      <c r="AJ23" s="12">
        <f t="shared" si="6"/>
        <v>9.671875</v>
      </c>
      <c r="AK23" s="11">
        <v>1</v>
      </c>
      <c r="AL23" s="44">
        <f t="shared" si="7"/>
        <v>25</v>
      </c>
      <c r="AM23" s="11">
        <f t="shared" si="8"/>
        <v>25</v>
      </c>
      <c r="AN23" s="11" t="str">
        <f t="shared" si="9"/>
        <v>Non acquis</v>
      </c>
    </row>
    <row r="24" spans="1:40">
      <c r="A24" s="11">
        <v>13</v>
      </c>
      <c r="B24" s="10" t="s">
        <v>75</v>
      </c>
      <c r="C24" s="10" t="s">
        <v>76</v>
      </c>
      <c r="D24" s="10" t="s">
        <v>77</v>
      </c>
      <c r="E24" s="35">
        <v>7</v>
      </c>
      <c r="F24" s="36">
        <v>1</v>
      </c>
      <c r="G24" s="12">
        <v>11.75</v>
      </c>
      <c r="H24" s="11">
        <v>1</v>
      </c>
      <c r="I24" s="35">
        <v>0</v>
      </c>
      <c r="J24" s="36">
        <v>1</v>
      </c>
      <c r="K24" s="12">
        <v>10</v>
      </c>
      <c r="L24" s="11">
        <v>2</v>
      </c>
      <c r="M24" s="12">
        <f t="shared" si="0"/>
        <v>7.1875</v>
      </c>
      <c r="N24" s="11">
        <f t="shared" si="1"/>
        <v>10</v>
      </c>
      <c r="O24" s="11">
        <v>1</v>
      </c>
      <c r="P24" s="12">
        <v>12.75</v>
      </c>
      <c r="Q24" s="11">
        <v>1</v>
      </c>
      <c r="R24" s="12">
        <v>10</v>
      </c>
      <c r="S24" s="11">
        <v>1</v>
      </c>
      <c r="T24" s="12">
        <v>6</v>
      </c>
      <c r="U24" s="11">
        <v>1</v>
      </c>
      <c r="V24" s="12">
        <f t="shared" si="2"/>
        <v>10.375</v>
      </c>
      <c r="W24" s="11">
        <f t="shared" si="3"/>
        <v>5</v>
      </c>
      <c r="X24" s="11">
        <v>1</v>
      </c>
      <c r="Y24" s="12">
        <v>10</v>
      </c>
      <c r="Z24" s="11">
        <v>1</v>
      </c>
      <c r="AA24" s="35">
        <v>11</v>
      </c>
      <c r="AB24" s="36">
        <v>1</v>
      </c>
      <c r="AC24" s="12">
        <f t="shared" si="4"/>
        <v>10.666666666666666</v>
      </c>
      <c r="AD24" s="11">
        <f t="shared" si="5"/>
        <v>4</v>
      </c>
      <c r="AE24" s="11">
        <v>1</v>
      </c>
      <c r="AF24" s="12">
        <v>11</v>
      </c>
      <c r="AG24" s="11">
        <v>1</v>
      </c>
      <c r="AH24" s="12">
        <v>11</v>
      </c>
      <c r="AI24" s="11">
        <v>1</v>
      </c>
      <c r="AJ24" s="12">
        <f t="shared" si="6"/>
        <v>8.875</v>
      </c>
      <c r="AK24" s="11">
        <v>1</v>
      </c>
      <c r="AL24" s="44">
        <f t="shared" si="7"/>
        <v>20</v>
      </c>
      <c r="AM24" s="11">
        <f t="shared" si="8"/>
        <v>20</v>
      </c>
      <c r="AN24" s="11" t="str">
        <f t="shared" si="9"/>
        <v>Non acquis</v>
      </c>
    </row>
    <row r="25" spans="1:40">
      <c r="A25" s="11">
        <v>14</v>
      </c>
      <c r="B25" s="10" t="s">
        <v>78</v>
      </c>
      <c r="C25" s="10" t="s">
        <v>79</v>
      </c>
      <c r="D25" s="10" t="s">
        <v>80</v>
      </c>
      <c r="E25" s="12">
        <v>8</v>
      </c>
      <c r="F25" s="11">
        <v>1</v>
      </c>
      <c r="G25" s="12">
        <v>10</v>
      </c>
      <c r="H25" s="11">
        <v>1</v>
      </c>
      <c r="I25" s="12">
        <v>8</v>
      </c>
      <c r="J25" s="11">
        <v>1</v>
      </c>
      <c r="K25" s="12">
        <v>10.5</v>
      </c>
      <c r="L25" s="11">
        <v>1</v>
      </c>
      <c r="M25" s="12">
        <f t="shared" si="0"/>
        <v>9.125</v>
      </c>
      <c r="N25" s="11">
        <f t="shared" si="1"/>
        <v>10</v>
      </c>
      <c r="O25" s="11">
        <v>1</v>
      </c>
      <c r="P25" s="12">
        <v>12</v>
      </c>
      <c r="Q25" s="11">
        <v>1</v>
      </c>
      <c r="R25" s="12">
        <v>10</v>
      </c>
      <c r="S25" s="11">
        <v>1</v>
      </c>
      <c r="T25" s="12">
        <v>10</v>
      </c>
      <c r="U25" s="11">
        <v>1</v>
      </c>
      <c r="V25" s="12">
        <f t="shared" si="2"/>
        <v>11</v>
      </c>
      <c r="W25" s="11">
        <f t="shared" si="3"/>
        <v>5</v>
      </c>
      <c r="X25" s="11">
        <v>1</v>
      </c>
      <c r="Y25" s="12">
        <v>9</v>
      </c>
      <c r="Z25" s="11">
        <v>1</v>
      </c>
      <c r="AA25" s="12">
        <v>9.25</v>
      </c>
      <c r="AB25" s="11">
        <v>1</v>
      </c>
      <c r="AC25" s="12">
        <f t="shared" si="4"/>
        <v>9.1666666666666661</v>
      </c>
      <c r="AD25" s="11">
        <f t="shared" si="5"/>
        <v>0</v>
      </c>
      <c r="AE25" s="11">
        <v>1</v>
      </c>
      <c r="AF25" s="12">
        <v>19.75</v>
      </c>
      <c r="AG25" s="11">
        <v>1</v>
      </c>
      <c r="AH25" s="12">
        <v>19.75</v>
      </c>
      <c r="AI25" s="11">
        <v>1</v>
      </c>
      <c r="AJ25" s="12">
        <f t="shared" si="6"/>
        <v>10.265625</v>
      </c>
      <c r="AK25" s="11">
        <v>1</v>
      </c>
      <c r="AL25" s="44">
        <f t="shared" si="7"/>
        <v>16</v>
      </c>
      <c r="AM25" s="11">
        <f t="shared" si="8"/>
        <v>30</v>
      </c>
      <c r="AN25" s="11" t="str">
        <f t="shared" si="9"/>
        <v>Acquis</v>
      </c>
    </row>
    <row r="26" spans="1:40">
      <c r="A26" s="11">
        <v>15</v>
      </c>
      <c r="B26" s="10" t="s">
        <v>81</v>
      </c>
      <c r="C26" s="10" t="s">
        <v>82</v>
      </c>
      <c r="D26" s="10" t="s">
        <v>83</v>
      </c>
      <c r="E26" s="35">
        <v>0</v>
      </c>
      <c r="F26" s="36">
        <v>1</v>
      </c>
      <c r="G26" s="12">
        <v>10</v>
      </c>
      <c r="H26" s="11">
        <v>2</v>
      </c>
      <c r="I26" s="35">
        <v>3.5</v>
      </c>
      <c r="J26" s="36">
        <v>1</v>
      </c>
      <c r="K26" s="12">
        <v>10</v>
      </c>
      <c r="L26" s="11">
        <v>1</v>
      </c>
      <c r="M26" s="12">
        <f t="shared" si="0"/>
        <v>5.875</v>
      </c>
      <c r="N26" s="11">
        <f t="shared" si="1"/>
        <v>10</v>
      </c>
      <c r="O26" s="11">
        <v>1</v>
      </c>
      <c r="P26" s="12">
        <v>9.5</v>
      </c>
      <c r="Q26" s="11">
        <v>1</v>
      </c>
      <c r="R26" s="12">
        <v>11</v>
      </c>
      <c r="S26" s="11">
        <v>1</v>
      </c>
      <c r="T26" s="12">
        <v>10</v>
      </c>
      <c r="U26" s="11">
        <v>1</v>
      </c>
      <c r="V26" s="12">
        <f t="shared" si="2"/>
        <v>10</v>
      </c>
      <c r="W26" s="11">
        <f t="shared" si="3"/>
        <v>5</v>
      </c>
      <c r="X26" s="11">
        <v>1</v>
      </c>
      <c r="Y26" s="35">
        <v>8.5</v>
      </c>
      <c r="Z26" s="36">
        <v>1</v>
      </c>
      <c r="AA26" s="35">
        <v>10</v>
      </c>
      <c r="AB26" s="36">
        <v>1</v>
      </c>
      <c r="AC26" s="12">
        <f t="shared" si="4"/>
        <v>9.5</v>
      </c>
      <c r="AD26" s="11">
        <f t="shared" si="5"/>
        <v>2</v>
      </c>
      <c r="AE26" s="11">
        <v>1</v>
      </c>
      <c r="AF26" s="12">
        <v>18</v>
      </c>
      <c r="AG26" s="11">
        <v>1</v>
      </c>
      <c r="AH26" s="12">
        <v>18</v>
      </c>
      <c r="AI26" s="11">
        <v>1</v>
      </c>
      <c r="AJ26" s="12">
        <f t="shared" si="6"/>
        <v>8.34375</v>
      </c>
      <c r="AK26" s="11">
        <v>1</v>
      </c>
      <c r="AL26" s="44">
        <f t="shared" si="7"/>
        <v>18</v>
      </c>
      <c r="AM26" s="11">
        <f t="shared" si="8"/>
        <v>18</v>
      </c>
      <c r="AN26" s="11" t="str">
        <f t="shared" si="9"/>
        <v>Non acquis</v>
      </c>
    </row>
    <row r="27" spans="1:40">
      <c r="A27" s="11">
        <v>16</v>
      </c>
      <c r="B27" s="10" t="s">
        <v>84</v>
      </c>
      <c r="C27" s="10" t="s">
        <v>85</v>
      </c>
      <c r="D27" s="10" t="s">
        <v>86</v>
      </c>
      <c r="E27" s="35">
        <v>0</v>
      </c>
      <c r="F27" s="36">
        <v>1</v>
      </c>
      <c r="G27" s="12">
        <v>12</v>
      </c>
      <c r="H27" s="11">
        <v>1</v>
      </c>
      <c r="I27" s="35">
        <v>0</v>
      </c>
      <c r="J27" s="36">
        <v>1</v>
      </c>
      <c r="K27" s="12">
        <v>10</v>
      </c>
      <c r="L27" s="11">
        <v>2</v>
      </c>
      <c r="M27" s="12">
        <f t="shared" si="0"/>
        <v>5.5</v>
      </c>
      <c r="N27" s="11">
        <f t="shared" si="1"/>
        <v>10</v>
      </c>
      <c r="O27" s="11">
        <v>1</v>
      </c>
      <c r="P27" s="12">
        <v>13.5</v>
      </c>
      <c r="Q27" s="11">
        <v>1</v>
      </c>
      <c r="R27" s="12">
        <v>11</v>
      </c>
      <c r="S27" s="11">
        <v>1</v>
      </c>
      <c r="T27" s="12">
        <v>13</v>
      </c>
      <c r="U27" s="11">
        <v>1</v>
      </c>
      <c r="V27" s="12">
        <f t="shared" si="2"/>
        <v>12.75</v>
      </c>
      <c r="W27" s="11">
        <f t="shared" si="3"/>
        <v>5</v>
      </c>
      <c r="X27" s="11">
        <v>1</v>
      </c>
      <c r="Y27" s="35">
        <v>0</v>
      </c>
      <c r="Z27" s="36">
        <v>1</v>
      </c>
      <c r="AA27" s="35">
        <v>0</v>
      </c>
      <c r="AB27" s="36">
        <v>1</v>
      </c>
      <c r="AC27" s="12">
        <f t="shared" si="4"/>
        <v>0</v>
      </c>
      <c r="AD27" s="11">
        <f t="shared" si="5"/>
        <v>0</v>
      </c>
      <c r="AE27" s="11">
        <v>1</v>
      </c>
      <c r="AF27" s="12">
        <v>14.5</v>
      </c>
      <c r="AG27" s="11">
        <v>1</v>
      </c>
      <c r="AH27" s="12">
        <v>14.5</v>
      </c>
      <c r="AI27" s="11">
        <v>1</v>
      </c>
      <c r="AJ27" s="12">
        <f t="shared" si="6"/>
        <v>6.84375</v>
      </c>
      <c r="AK27" s="11">
        <v>1</v>
      </c>
      <c r="AL27" s="44">
        <f t="shared" si="7"/>
        <v>16</v>
      </c>
      <c r="AM27" s="11">
        <f t="shared" si="8"/>
        <v>16</v>
      </c>
      <c r="AN27" s="11" t="str">
        <f t="shared" si="9"/>
        <v>Non acquis</v>
      </c>
    </row>
    <row r="28" spans="1:40">
      <c r="A28" s="11">
        <v>17</v>
      </c>
      <c r="B28" s="10" t="s">
        <v>87</v>
      </c>
      <c r="C28" s="10" t="s">
        <v>88</v>
      </c>
      <c r="D28" s="10" t="s">
        <v>89</v>
      </c>
      <c r="E28" s="35">
        <v>2</v>
      </c>
      <c r="F28" s="36">
        <v>1</v>
      </c>
      <c r="G28" s="35">
        <v>9</v>
      </c>
      <c r="H28" s="36">
        <v>1</v>
      </c>
      <c r="I28" s="12">
        <v>11.25</v>
      </c>
      <c r="J28" s="11">
        <v>1</v>
      </c>
      <c r="K28" s="35">
        <v>0</v>
      </c>
      <c r="L28" s="36">
        <v>1</v>
      </c>
      <c r="M28" s="12">
        <f t="shared" si="0"/>
        <v>5.5625</v>
      </c>
      <c r="N28" s="11">
        <f t="shared" si="1"/>
        <v>5</v>
      </c>
      <c r="O28" s="11">
        <v>1</v>
      </c>
      <c r="P28" s="12">
        <v>10.5</v>
      </c>
      <c r="Q28" s="11">
        <v>1</v>
      </c>
      <c r="R28" s="12">
        <v>10</v>
      </c>
      <c r="S28" s="11">
        <v>1</v>
      </c>
      <c r="T28" s="12">
        <v>13</v>
      </c>
      <c r="U28" s="11">
        <v>1</v>
      </c>
      <c r="V28" s="12">
        <f t="shared" si="2"/>
        <v>11</v>
      </c>
      <c r="W28" s="11">
        <f t="shared" si="3"/>
        <v>5</v>
      </c>
      <c r="X28" s="11">
        <v>1</v>
      </c>
      <c r="Y28" s="14">
        <v>15</v>
      </c>
      <c r="Z28" s="11">
        <v>1</v>
      </c>
      <c r="AA28" s="35">
        <v>10</v>
      </c>
      <c r="AB28" s="36">
        <v>1</v>
      </c>
      <c r="AC28" s="12">
        <f t="shared" si="4"/>
        <v>11.666666666666666</v>
      </c>
      <c r="AD28" s="11">
        <f t="shared" si="5"/>
        <v>4</v>
      </c>
      <c r="AE28" s="11">
        <v>1</v>
      </c>
      <c r="AF28" s="12">
        <v>12.5</v>
      </c>
      <c r="AG28" s="11">
        <v>1</v>
      </c>
      <c r="AH28" s="12">
        <v>12.5</v>
      </c>
      <c r="AI28" s="11">
        <v>1</v>
      </c>
      <c r="AJ28" s="12">
        <f t="shared" si="6"/>
        <v>8.5</v>
      </c>
      <c r="AK28" s="11">
        <v>1</v>
      </c>
      <c r="AL28" s="44">
        <f t="shared" si="7"/>
        <v>15</v>
      </c>
      <c r="AM28" s="11">
        <f t="shared" si="8"/>
        <v>15</v>
      </c>
      <c r="AN28" s="11" t="str">
        <f t="shared" si="9"/>
        <v>Non acquis</v>
      </c>
    </row>
    <row r="29" spans="1:40">
      <c r="A29" s="11">
        <v>18</v>
      </c>
      <c r="B29" s="10" t="s">
        <v>90</v>
      </c>
      <c r="C29" s="10" t="s">
        <v>91</v>
      </c>
      <c r="D29" s="10" t="s">
        <v>77</v>
      </c>
      <c r="E29" s="35">
        <v>0</v>
      </c>
      <c r="F29" s="36">
        <v>1</v>
      </c>
      <c r="G29" s="12">
        <v>11.5</v>
      </c>
      <c r="H29" s="11">
        <v>1</v>
      </c>
      <c r="I29" s="35">
        <v>0</v>
      </c>
      <c r="J29" s="36">
        <v>1</v>
      </c>
      <c r="K29" s="12">
        <v>11.5</v>
      </c>
      <c r="L29" s="11">
        <v>2</v>
      </c>
      <c r="M29" s="12">
        <f t="shared" si="0"/>
        <v>5.75</v>
      </c>
      <c r="N29" s="11">
        <f t="shared" si="1"/>
        <v>10</v>
      </c>
      <c r="O29" s="11">
        <v>1</v>
      </c>
      <c r="P29" s="35">
        <v>0</v>
      </c>
      <c r="Q29" s="36">
        <v>1</v>
      </c>
      <c r="R29" s="12">
        <v>10</v>
      </c>
      <c r="S29" s="11">
        <v>1</v>
      </c>
      <c r="T29" s="12">
        <v>10</v>
      </c>
      <c r="U29" s="11">
        <v>1</v>
      </c>
      <c r="V29" s="12">
        <f t="shared" si="2"/>
        <v>5</v>
      </c>
      <c r="W29" s="11">
        <f t="shared" si="3"/>
        <v>3</v>
      </c>
      <c r="X29" s="11">
        <v>1</v>
      </c>
      <c r="Y29" s="12">
        <v>10</v>
      </c>
      <c r="Z29" s="11">
        <v>1</v>
      </c>
      <c r="AA29" s="35">
        <v>0</v>
      </c>
      <c r="AB29" s="36">
        <v>1</v>
      </c>
      <c r="AC29" s="12">
        <f t="shared" si="4"/>
        <v>3.3333333333333335</v>
      </c>
      <c r="AD29" s="11">
        <f t="shared" si="5"/>
        <v>2</v>
      </c>
      <c r="AE29" s="11">
        <v>1</v>
      </c>
      <c r="AF29" s="12">
        <v>15</v>
      </c>
      <c r="AG29" s="11">
        <v>1</v>
      </c>
      <c r="AH29" s="12">
        <v>15</v>
      </c>
      <c r="AI29" s="11">
        <v>1</v>
      </c>
      <c r="AJ29" s="12">
        <f t="shared" si="6"/>
        <v>5.6875</v>
      </c>
      <c r="AK29" s="11">
        <v>1</v>
      </c>
      <c r="AL29" s="44">
        <f t="shared" si="7"/>
        <v>16</v>
      </c>
      <c r="AM29" s="11">
        <f t="shared" si="8"/>
        <v>16</v>
      </c>
      <c r="AN29" s="11" t="str">
        <f t="shared" si="9"/>
        <v>Non acquis</v>
      </c>
    </row>
    <row r="30" spans="1:40">
      <c r="A30" s="11">
        <v>19</v>
      </c>
      <c r="B30" s="10" t="s">
        <v>92</v>
      </c>
      <c r="C30" s="10" t="s">
        <v>93</v>
      </c>
      <c r="D30" s="10" t="s">
        <v>77</v>
      </c>
      <c r="E30" s="35">
        <v>0</v>
      </c>
      <c r="F30" s="36">
        <v>1</v>
      </c>
      <c r="G30" s="12">
        <v>12</v>
      </c>
      <c r="H30" s="11">
        <v>2</v>
      </c>
      <c r="I30" s="35">
        <v>0</v>
      </c>
      <c r="J30" s="36">
        <v>1</v>
      </c>
      <c r="K30" s="12">
        <v>10.5</v>
      </c>
      <c r="L30" s="11">
        <v>1</v>
      </c>
      <c r="M30" s="12">
        <f t="shared" si="0"/>
        <v>5.625</v>
      </c>
      <c r="N30" s="11">
        <f t="shared" si="1"/>
        <v>10</v>
      </c>
      <c r="O30" s="11">
        <v>1</v>
      </c>
      <c r="P30" s="12">
        <v>9.25</v>
      </c>
      <c r="Q30" s="11">
        <v>1</v>
      </c>
      <c r="R30" s="12">
        <v>10</v>
      </c>
      <c r="S30" s="11">
        <v>1</v>
      </c>
      <c r="T30" s="12">
        <v>12.5</v>
      </c>
      <c r="U30" s="11">
        <v>1</v>
      </c>
      <c r="V30" s="12">
        <f t="shared" si="2"/>
        <v>10.25</v>
      </c>
      <c r="W30" s="11">
        <f t="shared" si="3"/>
        <v>5</v>
      </c>
      <c r="X30" s="11">
        <v>1</v>
      </c>
      <c r="Y30" s="12">
        <v>10.5</v>
      </c>
      <c r="Z30" s="11">
        <v>2</v>
      </c>
      <c r="AA30" s="35">
        <v>0</v>
      </c>
      <c r="AB30" s="36">
        <v>1</v>
      </c>
      <c r="AC30" s="12">
        <f t="shared" si="4"/>
        <v>3.5</v>
      </c>
      <c r="AD30" s="11">
        <f t="shared" si="5"/>
        <v>2</v>
      </c>
      <c r="AE30" s="11">
        <v>1</v>
      </c>
      <c r="AF30" s="12">
        <v>11.63</v>
      </c>
      <c r="AG30" s="11">
        <v>1</v>
      </c>
      <c r="AH30" s="12">
        <v>11.63</v>
      </c>
      <c r="AI30" s="11">
        <v>1</v>
      </c>
      <c r="AJ30" s="12">
        <f t="shared" si="6"/>
        <v>6.7581249999999997</v>
      </c>
      <c r="AK30" s="11">
        <v>1</v>
      </c>
      <c r="AL30" s="44">
        <f t="shared" si="7"/>
        <v>18</v>
      </c>
      <c r="AM30" s="11">
        <f t="shared" si="8"/>
        <v>18</v>
      </c>
      <c r="AN30" s="11" t="str">
        <f t="shared" si="9"/>
        <v>Non acquis</v>
      </c>
    </row>
    <row r="31" spans="1:40">
      <c r="A31" s="11">
        <v>20</v>
      </c>
      <c r="B31" s="10" t="s">
        <v>94</v>
      </c>
      <c r="C31" s="10" t="s">
        <v>95</v>
      </c>
      <c r="D31" s="10" t="s">
        <v>96</v>
      </c>
      <c r="E31" s="35">
        <v>10</v>
      </c>
      <c r="F31" s="36">
        <v>1</v>
      </c>
      <c r="G31" s="12">
        <v>11</v>
      </c>
      <c r="H31" s="11">
        <v>2</v>
      </c>
      <c r="I31" s="35">
        <v>0</v>
      </c>
      <c r="J31" s="36">
        <v>1</v>
      </c>
      <c r="K31" s="35">
        <v>0</v>
      </c>
      <c r="L31" s="36">
        <v>1</v>
      </c>
      <c r="M31" s="12">
        <f t="shared" si="0"/>
        <v>5.25</v>
      </c>
      <c r="N31" s="11">
        <f t="shared" si="1"/>
        <v>10</v>
      </c>
      <c r="O31" s="11">
        <v>1</v>
      </c>
      <c r="P31" s="12">
        <v>10</v>
      </c>
      <c r="Q31" s="11">
        <v>1</v>
      </c>
      <c r="R31" s="12">
        <v>7</v>
      </c>
      <c r="S31" s="11">
        <v>1</v>
      </c>
      <c r="T31" s="12">
        <v>14</v>
      </c>
      <c r="U31" s="11">
        <v>1</v>
      </c>
      <c r="V31" s="12">
        <f t="shared" si="2"/>
        <v>10.25</v>
      </c>
      <c r="W31" s="11">
        <f t="shared" si="3"/>
        <v>5</v>
      </c>
      <c r="X31" s="11">
        <v>1</v>
      </c>
      <c r="Y31" s="35">
        <v>0</v>
      </c>
      <c r="Z31" s="36">
        <v>1</v>
      </c>
      <c r="AA31" s="35">
        <v>0</v>
      </c>
      <c r="AB31" s="36">
        <v>1</v>
      </c>
      <c r="AC31" s="12">
        <f t="shared" si="4"/>
        <v>0</v>
      </c>
      <c r="AD31" s="11">
        <f t="shared" si="5"/>
        <v>0</v>
      </c>
      <c r="AE31" s="11">
        <v>1</v>
      </c>
      <c r="AF31" s="12">
        <v>12</v>
      </c>
      <c r="AG31" s="11">
        <v>1</v>
      </c>
      <c r="AH31" s="12">
        <v>12</v>
      </c>
      <c r="AI31" s="11">
        <v>1</v>
      </c>
      <c r="AJ31" s="12">
        <f t="shared" si="6"/>
        <v>5.9375</v>
      </c>
      <c r="AK31" s="11">
        <v>1</v>
      </c>
      <c r="AL31" s="44">
        <f t="shared" si="7"/>
        <v>16</v>
      </c>
      <c r="AM31" s="11">
        <f t="shared" si="8"/>
        <v>16</v>
      </c>
      <c r="AN31" s="11" t="str">
        <f t="shared" si="9"/>
        <v>Non acquis</v>
      </c>
    </row>
    <row r="32" spans="1:40">
      <c r="A32" s="11">
        <v>21</v>
      </c>
      <c r="B32" s="10" t="s">
        <v>97</v>
      </c>
      <c r="C32" s="10" t="s">
        <v>98</v>
      </c>
      <c r="D32" s="10" t="s">
        <v>99</v>
      </c>
      <c r="E32" s="35">
        <v>0</v>
      </c>
      <c r="F32" s="36">
        <v>1</v>
      </c>
      <c r="G32" s="35">
        <v>0</v>
      </c>
      <c r="H32" s="36">
        <v>1</v>
      </c>
      <c r="I32" s="35">
        <v>0</v>
      </c>
      <c r="J32" s="36">
        <v>1</v>
      </c>
      <c r="K32" s="12">
        <v>10.75</v>
      </c>
      <c r="L32" s="11">
        <v>1</v>
      </c>
      <c r="M32" s="12">
        <f t="shared" si="0"/>
        <v>2.6875</v>
      </c>
      <c r="N32" s="11">
        <f t="shared" si="1"/>
        <v>5</v>
      </c>
      <c r="O32" s="11">
        <v>1</v>
      </c>
      <c r="P32" s="12">
        <v>11.75</v>
      </c>
      <c r="Q32" s="11">
        <v>1</v>
      </c>
      <c r="R32" s="12">
        <v>13</v>
      </c>
      <c r="S32" s="11">
        <v>1</v>
      </c>
      <c r="T32" s="12">
        <v>14</v>
      </c>
      <c r="U32" s="11">
        <v>1</v>
      </c>
      <c r="V32" s="12">
        <f t="shared" si="2"/>
        <v>12.625</v>
      </c>
      <c r="W32" s="11">
        <f t="shared" si="3"/>
        <v>5</v>
      </c>
      <c r="X32" s="11">
        <v>1</v>
      </c>
      <c r="Y32" s="35">
        <v>0</v>
      </c>
      <c r="Z32" s="36">
        <v>1</v>
      </c>
      <c r="AA32" s="35">
        <v>0</v>
      </c>
      <c r="AB32" s="36">
        <v>1</v>
      </c>
      <c r="AC32" s="12">
        <f t="shared" si="4"/>
        <v>0</v>
      </c>
      <c r="AD32" s="11">
        <f t="shared" si="5"/>
        <v>0</v>
      </c>
      <c r="AE32" s="11">
        <v>1</v>
      </c>
      <c r="AF32" s="12">
        <v>13</v>
      </c>
      <c r="AG32" s="11">
        <v>1</v>
      </c>
      <c r="AH32" s="12">
        <v>13</v>
      </c>
      <c r="AI32" s="11">
        <v>1</v>
      </c>
      <c r="AJ32" s="12">
        <f t="shared" si="6"/>
        <v>5.3125</v>
      </c>
      <c r="AK32" s="11">
        <v>1</v>
      </c>
      <c r="AL32" s="44">
        <f t="shared" si="7"/>
        <v>11</v>
      </c>
      <c r="AM32" s="11">
        <f t="shared" si="8"/>
        <v>11</v>
      </c>
      <c r="AN32" s="11" t="str">
        <f t="shared" si="9"/>
        <v>Non acquis</v>
      </c>
    </row>
    <row r="33" spans="1:40">
      <c r="A33" s="11">
        <v>22</v>
      </c>
      <c r="B33" s="10" t="s">
        <v>100</v>
      </c>
      <c r="C33" s="10" t="s">
        <v>101</v>
      </c>
      <c r="D33" s="10" t="s">
        <v>83</v>
      </c>
      <c r="E33" s="35">
        <v>0</v>
      </c>
      <c r="F33" s="36">
        <v>1</v>
      </c>
      <c r="G33" s="12">
        <v>10</v>
      </c>
      <c r="H33" s="11">
        <v>2</v>
      </c>
      <c r="I33" s="12">
        <v>10.25</v>
      </c>
      <c r="J33" s="11">
        <v>2</v>
      </c>
      <c r="K33" s="12">
        <v>10</v>
      </c>
      <c r="L33" s="11">
        <v>2</v>
      </c>
      <c r="M33" s="12">
        <f t="shared" si="0"/>
        <v>7.5625</v>
      </c>
      <c r="N33" s="11">
        <f t="shared" si="1"/>
        <v>15</v>
      </c>
      <c r="O33" s="11">
        <v>1</v>
      </c>
      <c r="P33" s="35">
        <v>0</v>
      </c>
      <c r="Q33" s="36">
        <v>1</v>
      </c>
      <c r="R33" s="12">
        <v>11</v>
      </c>
      <c r="S33" s="11">
        <v>1</v>
      </c>
      <c r="T33" s="12">
        <v>10</v>
      </c>
      <c r="U33" s="11">
        <v>1</v>
      </c>
      <c r="V33" s="12">
        <f t="shared" si="2"/>
        <v>5.25</v>
      </c>
      <c r="W33" s="11">
        <f t="shared" si="3"/>
        <v>3</v>
      </c>
      <c r="X33" s="11">
        <v>1</v>
      </c>
      <c r="Y33" s="35">
        <v>0</v>
      </c>
      <c r="Z33" s="36">
        <v>1</v>
      </c>
      <c r="AA33" s="35">
        <v>0</v>
      </c>
      <c r="AB33" s="36">
        <v>1</v>
      </c>
      <c r="AC33" s="12">
        <f t="shared" si="4"/>
        <v>0</v>
      </c>
      <c r="AD33" s="11">
        <f t="shared" si="5"/>
        <v>0</v>
      </c>
      <c r="AE33" s="11">
        <v>1</v>
      </c>
      <c r="AF33" s="12">
        <v>10</v>
      </c>
      <c r="AG33" s="11">
        <v>1</v>
      </c>
      <c r="AH33" s="12">
        <v>10</v>
      </c>
      <c r="AI33" s="11">
        <v>1</v>
      </c>
      <c r="AJ33" s="12">
        <f t="shared" si="6"/>
        <v>5.71875</v>
      </c>
      <c r="AK33" s="11">
        <v>1</v>
      </c>
      <c r="AL33" s="44">
        <f t="shared" si="7"/>
        <v>19</v>
      </c>
      <c r="AM33" s="11">
        <f t="shared" si="8"/>
        <v>19</v>
      </c>
      <c r="AN33" s="11" t="str">
        <f t="shared" si="9"/>
        <v>Non acquis</v>
      </c>
    </row>
    <row r="34" spans="1:40">
      <c r="A34" s="11">
        <v>23</v>
      </c>
      <c r="B34" s="10" t="s">
        <v>102</v>
      </c>
      <c r="C34" s="10" t="s">
        <v>103</v>
      </c>
      <c r="D34" s="10" t="s">
        <v>104</v>
      </c>
      <c r="E34" s="35">
        <v>2</v>
      </c>
      <c r="F34" s="36">
        <v>1</v>
      </c>
      <c r="G34" s="12">
        <v>10.75</v>
      </c>
      <c r="H34" s="11">
        <v>2</v>
      </c>
      <c r="I34" s="35">
        <v>0</v>
      </c>
      <c r="J34" s="36">
        <v>1</v>
      </c>
      <c r="K34" s="12">
        <v>10.17</v>
      </c>
      <c r="L34" s="11">
        <v>1</v>
      </c>
      <c r="M34" s="12">
        <f t="shared" si="0"/>
        <v>5.73</v>
      </c>
      <c r="N34" s="11">
        <f t="shared" si="1"/>
        <v>10</v>
      </c>
      <c r="O34" s="11">
        <v>1</v>
      </c>
      <c r="P34" s="12">
        <v>10.5</v>
      </c>
      <c r="Q34" s="11">
        <v>1</v>
      </c>
      <c r="R34" s="12">
        <v>8</v>
      </c>
      <c r="S34" s="11">
        <v>1</v>
      </c>
      <c r="T34" s="12">
        <v>13</v>
      </c>
      <c r="U34" s="11">
        <v>1</v>
      </c>
      <c r="V34" s="12">
        <f t="shared" si="2"/>
        <v>10.5</v>
      </c>
      <c r="W34" s="11">
        <f t="shared" si="3"/>
        <v>5</v>
      </c>
      <c r="X34" s="11">
        <v>1</v>
      </c>
      <c r="Y34" s="35">
        <v>2</v>
      </c>
      <c r="Z34" s="36">
        <v>1</v>
      </c>
      <c r="AA34" s="35">
        <v>10</v>
      </c>
      <c r="AB34" s="36">
        <v>1</v>
      </c>
      <c r="AC34" s="12">
        <f t="shared" si="4"/>
        <v>7.333333333333333</v>
      </c>
      <c r="AD34" s="11">
        <f t="shared" si="5"/>
        <v>2</v>
      </c>
      <c r="AE34" s="11">
        <v>1</v>
      </c>
      <c r="AF34" s="12">
        <v>12</v>
      </c>
      <c r="AG34" s="11">
        <v>1</v>
      </c>
      <c r="AH34" s="12">
        <v>12</v>
      </c>
      <c r="AI34" s="11">
        <v>1</v>
      </c>
      <c r="AJ34" s="12">
        <f t="shared" si="6"/>
        <v>7.6150000000000002</v>
      </c>
      <c r="AK34" s="11">
        <v>1</v>
      </c>
      <c r="AL34" s="44">
        <f t="shared" si="7"/>
        <v>18</v>
      </c>
      <c r="AM34" s="11">
        <f t="shared" si="8"/>
        <v>18</v>
      </c>
      <c r="AN34" s="11" t="str">
        <f t="shared" si="9"/>
        <v>Non acquis</v>
      </c>
    </row>
    <row r="35" spans="1:40">
      <c r="A35" s="11">
        <v>24</v>
      </c>
      <c r="B35" s="10" t="s">
        <v>105</v>
      </c>
      <c r="C35" s="10" t="s">
        <v>106</v>
      </c>
      <c r="D35" s="10" t="s">
        <v>107</v>
      </c>
      <c r="E35" s="35">
        <v>0</v>
      </c>
      <c r="F35" s="36">
        <v>1</v>
      </c>
      <c r="G35" s="12">
        <v>11.5</v>
      </c>
      <c r="H35" s="11">
        <v>2</v>
      </c>
      <c r="I35" s="35">
        <v>0</v>
      </c>
      <c r="J35" s="36">
        <v>1</v>
      </c>
      <c r="K35" s="12">
        <v>11</v>
      </c>
      <c r="L35" s="11">
        <v>2</v>
      </c>
      <c r="M35" s="12">
        <f t="shared" si="0"/>
        <v>5.625</v>
      </c>
      <c r="N35" s="11">
        <f t="shared" si="1"/>
        <v>10</v>
      </c>
      <c r="O35" s="11">
        <v>1</v>
      </c>
      <c r="P35" s="12">
        <v>12.25</v>
      </c>
      <c r="Q35" s="11">
        <v>2</v>
      </c>
      <c r="R35" s="12">
        <v>13</v>
      </c>
      <c r="S35" s="11">
        <v>1</v>
      </c>
      <c r="T35" s="12">
        <v>10</v>
      </c>
      <c r="U35" s="11">
        <v>1</v>
      </c>
      <c r="V35" s="12">
        <f t="shared" si="2"/>
        <v>11.875</v>
      </c>
      <c r="W35" s="11">
        <f t="shared" si="3"/>
        <v>5</v>
      </c>
      <c r="X35" s="11">
        <v>1</v>
      </c>
      <c r="Y35" s="35">
        <v>0</v>
      </c>
      <c r="Z35" s="36">
        <v>1</v>
      </c>
      <c r="AA35" s="35">
        <v>0</v>
      </c>
      <c r="AB35" s="36">
        <v>1</v>
      </c>
      <c r="AC35" s="12">
        <f t="shared" si="4"/>
        <v>0</v>
      </c>
      <c r="AD35" s="11">
        <f t="shared" si="5"/>
        <v>0</v>
      </c>
      <c r="AE35" s="11">
        <v>1</v>
      </c>
      <c r="AF35" s="12">
        <v>13.5</v>
      </c>
      <c r="AG35" s="11">
        <v>1</v>
      </c>
      <c r="AH35" s="12">
        <v>13.5</v>
      </c>
      <c r="AI35" s="11">
        <v>1</v>
      </c>
      <c r="AJ35" s="12">
        <f t="shared" si="6"/>
        <v>6.625</v>
      </c>
      <c r="AK35" s="11">
        <v>1</v>
      </c>
      <c r="AL35" s="44">
        <f t="shared" si="7"/>
        <v>16</v>
      </c>
      <c r="AM35" s="11">
        <f t="shared" si="8"/>
        <v>16</v>
      </c>
      <c r="AN35" s="11" t="str">
        <f t="shared" si="9"/>
        <v>Non acquis</v>
      </c>
    </row>
    <row r="36" spans="1:40">
      <c r="A36" s="11">
        <v>25</v>
      </c>
      <c r="B36" s="10" t="s">
        <v>108</v>
      </c>
      <c r="C36" s="10" t="s">
        <v>109</v>
      </c>
      <c r="D36" s="10" t="s">
        <v>110</v>
      </c>
      <c r="E36" s="35">
        <v>5</v>
      </c>
      <c r="F36" s="36">
        <v>1</v>
      </c>
      <c r="G36" s="12">
        <v>14</v>
      </c>
      <c r="H36" s="11">
        <v>1</v>
      </c>
      <c r="I36" s="35">
        <v>1.5</v>
      </c>
      <c r="J36" s="36">
        <v>1</v>
      </c>
      <c r="K36" s="12">
        <v>10.25</v>
      </c>
      <c r="L36" s="11">
        <v>1</v>
      </c>
      <c r="M36" s="12">
        <f t="shared" si="0"/>
        <v>7.6875</v>
      </c>
      <c r="N36" s="11">
        <f t="shared" si="1"/>
        <v>10</v>
      </c>
      <c r="O36" s="11">
        <v>1</v>
      </c>
      <c r="P36" s="12">
        <v>10.75</v>
      </c>
      <c r="Q36" s="11">
        <v>1</v>
      </c>
      <c r="R36" s="12">
        <v>8</v>
      </c>
      <c r="S36" s="11">
        <v>1</v>
      </c>
      <c r="T36" s="12">
        <v>12.5</v>
      </c>
      <c r="U36" s="11">
        <v>1</v>
      </c>
      <c r="V36" s="12">
        <f t="shared" si="2"/>
        <v>10.5</v>
      </c>
      <c r="W36" s="11">
        <f t="shared" si="3"/>
        <v>5</v>
      </c>
      <c r="X36" s="11">
        <v>1</v>
      </c>
      <c r="Y36" s="12">
        <v>10.5</v>
      </c>
      <c r="Z36" s="11">
        <v>1</v>
      </c>
      <c r="AA36" s="35">
        <v>0</v>
      </c>
      <c r="AB36" s="36">
        <v>1</v>
      </c>
      <c r="AC36" s="12">
        <f t="shared" si="4"/>
        <v>3.5</v>
      </c>
      <c r="AD36" s="11">
        <f t="shared" si="5"/>
        <v>2</v>
      </c>
      <c r="AE36" s="11">
        <v>1</v>
      </c>
      <c r="AF36" s="12">
        <v>12</v>
      </c>
      <c r="AG36" s="11">
        <v>1</v>
      </c>
      <c r="AH36" s="12">
        <v>12</v>
      </c>
      <c r="AI36" s="11">
        <v>1</v>
      </c>
      <c r="AJ36" s="12">
        <f t="shared" si="6"/>
        <v>7.875</v>
      </c>
      <c r="AK36" s="11">
        <v>1</v>
      </c>
      <c r="AL36" s="44">
        <f t="shared" si="7"/>
        <v>18</v>
      </c>
      <c r="AM36" s="11">
        <f t="shared" si="8"/>
        <v>18</v>
      </c>
      <c r="AN36" s="11" t="str">
        <f t="shared" si="9"/>
        <v>Non acquis</v>
      </c>
    </row>
    <row r="37" spans="1:40">
      <c r="A37" s="11">
        <v>26</v>
      </c>
      <c r="B37" s="10" t="s">
        <v>111</v>
      </c>
      <c r="C37" s="10" t="s">
        <v>112</v>
      </c>
      <c r="D37" s="10" t="s">
        <v>113</v>
      </c>
      <c r="E37" s="38">
        <v>0</v>
      </c>
      <c r="F37" s="39">
        <v>1</v>
      </c>
      <c r="G37" s="35">
        <v>7</v>
      </c>
      <c r="H37" s="36">
        <v>1</v>
      </c>
      <c r="I37" s="35">
        <v>5</v>
      </c>
      <c r="J37" s="36">
        <v>1</v>
      </c>
      <c r="K37" s="12">
        <v>10.25</v>
      </c>
      <c r="L37" s="11">
        <v>1</v>
      </c>
      <c r="M37" s="12">
        <f t="shared" si="0"/>
        <v>5.5625</v>
      </c>
      <c r="N37" s="11">
        <f t="shared" si="1"/>
        <v>5</v>
      </c>
      <c r="O37" s="11">
        <v>1</v>
      </c>
      <c r="P37" s="12">
        <v>10.25</v>
      </c>
      <c r="Q37" s="11">
        <v>1</v>
      </c>
      <c r="R37" s="12">
        <v>11</v>
      </c>
      <c r="S37" s="11">
        <v>1</v>
      </c>
      <c r="T37" s="12">
        <v>12</v>
      </c>
      <c r="U37" s="11">
        <v>1</v>
      </c>
      <c r="V37" s="12">
        <f t="shared" si="2"/>
        <v>10.875</v>
      </c>
      <c r="W37" s="11">
        <f t="shared" si="3"/>
        <v>5</v>
      </c>
      <c r="X37" s="11">
        <v>1</v>
      </c>
      <c r="Y37" s="35">
        <v>6</v>
      </c>
      <c r="Z37" s="36">
        <v>1</v>
      </c>
      <c r="AA37" s="35">
        <v>7</v>
      </c>
      <c r="AB37" s="36">
        <v>1</v>
      </c>
      <c r="AC37" s="12">
        <f t="shared" si="4"/>
        <v>6.666666666666667</v>
      </c>
      <c r="AD37" s="11">
        <f t="shared" si="5"/>
        <v>0</v>
      </c>
      <c r="AE37" s="11">
        <v>1</v>
      </c>
      <c r="AF37" s="12">
        <v>17</v>
      </c>
      <c r="AG37" s="11">
        <v>1</v>
      </c>
      <c r="AH37" s="12">
        <v>17</v>
      </c>
      <c r="AI37" s="11">
        <v>1</v>
      </c>
      <c r="AJ37" s="12">
        <f t="shared" si="6"/>
        <v>7.8125</v>
      </c>
      <c r="AK37" s="11">
        <v>1</v>
      </c>
      <c r="AL37" s="44">
        <f t="shared" si="7"/>
        <v>11</v>
      </c>
      <c r="AM37" s="11">
        <f t="shared" si="8"/>
        <v>11</v>
      </c>
      <c r="AN37" s="11" t="str">
        <f t="shared" si="9"/>
        <v>Non acquis</v>
      </c>
    </row>
    <row r="38" spans="1:40">
      <c r="A38" s="11">
        <v>27</v>
      </c>
      <c r="B38" s="10" t="s">
        <v>114</v>
      </c>
      <c r="C38" s="10" t="s">
        <v>115</v>
      </c>
      <c r="D38" s="10" t="s">
        <v>116</v>
      </c>
      <c r="E38" s="35">
        <v>0</v>
      </c>
      <c r="F38" s="36">
        <v>1</v>
      </c>
      <c r="G38" s="35">
        <v>0</v>
      </c>
      <c r="H38" s="36">
        <v>1</v>
      </c>
      <c r="I38" s="35">
        <v>0</v>
      </c>
      <c r="J38" s="36">
        <v>1</v>
      </c>
      <c r="K38" s="12">
        <v>10.75</v>
      </c>
      <c r="L38" s="11">
        <v>2</v>
      </c>
      <c r="M38" s="12">
        <f t="shared" si="0"/>
        <v>2.6875</v>
      </c>
      <c r="N38" s="11">
        <f t="shared" si="1"/>
        <v>5</v>
      </c>
      <c r="O38" s="11">
        <v>1</v>
      </c>
      <c r="P38" s="12">
        <v>9</v>
      </c>
      <c r="Q38" s="11">
        <v>1</v>
      </c>
      <c r="R38" s="12">
        <v>10.5</v>
      </c>
      <c r="S38" s="11">
        <v>1</v>
      </c>
      <c r="T38" s="12">
        <v>13</v>
      </c>
      <c r="U38" s="11">
        <v>1</v>
      </c>
      <c r="V38" s="12">
        <f t="shared" si="2"/>
        <v>10.375</v>
      </c>
      <c r="W38" s="11">
        <f t="shared" si="3"/>
        <v>5</v>
      </c>
      <c r="X38" s="11">
        <v>1</v>
      </c>
      <c r="Y38" s="12">
        <v>11</v>
      </c>
      <c r="Z38" s="11">
        <v>1</v>
      </c>
      <c r="AA38" s="35">
        <v>0</v>
      </c>
      <c r="AB38" s="36">
        <v>1</v>
      </c>
      <c r="AC38" s="12">
        <f t="shared" si="4"/>
        <v>3.6666666666666665</v>
      </c>
      <c r="AD38" s="11">
        <f t="shared" si="5"/>
        <v>2</v>
      </c>
      <c r="AE38" s="11">
        <v>1</v>
      </c>
      <c r="AF38" s="12">
        <v>14</v>
      </c>
      <c r="AG38" s="11">
        <v>1</v>
      </c>
      <c r="AH38" s="12">
        <v>14</v>
      </c>
      <c r="AI38" s="11">
        <v>1</v>
      </c>
      <c r="AJ38" s="12">
        <f t="shared" si="6"/>
        <v>5.5</v>
      </c>
      <c r="AK38" s="11">
        <v>1</v>
      </c>
      <c r="AL38" s="44">
        <f t="shared" si="7"/>
        <v>13</v>
      </c>
      <c r="AM38" s="11">
        <f t="shared" si="8"/>
        <v>13</v>
      </c>
      <c r="AN38" s="11" t="str">
        <f t="shared" si="9"/>
        <v>Non acquis</v>
      </c>
    </row>
    <row r="39" spans="1:40">
      <c r="A39" s="23">
        <v>3</v>
      </c>
      <c r="B39" s="24" t="s">
        <v>195</v>
      </c>
      <c r="C39" s="25" t="s">
        <v>196</v>
      </c>
      <c r="D39" s="25" t="s">
        <v>197</v>
      </c>
      <c r="E39" s="35">
        <v>0</v>
      </c>
      <c r="F39" s="36">
        <v>1</v>
      </c>
      <c r="G39" s="12">
        <v>10</v>
      </c>
      <c r="H39" s="26"/>
      <c r="I39" s="35">
        <v>0</v>
      </c>
      <c r="J39" s="36">
        <v>1</v>
      </c>
      <c r="K39" s="12">
        <v>10.5</v>
      </c>
      <c r="L39" s="11">
        <v>2</v>
      </c>
      <c r="M39" s="12">
        <f t="shared" si="0"/>
        <v>5.125</v>
      </c>
      <c r="N39" s="11">
        <f t="shared" si="1"/>
        <v>10</v>
      </c>
      <c r="O39" s="11">
        <v>1</v>
      </c>
      <c r="P39" s="12">
        <v>10.75</v>
      </c>
      <c r="Q39" s="26"/>
      <c r="R39" s="35">
        <v>0</v>
      </c>
      <c r="S39" s="36">
        <v>1</v>
      </c>
      <c r="T39" s="12">
        <v>10</v>
      </c>
      <c r="U39" s="26"/>
      <c r="V39" s="12">
        <f t="shared" si="2"/>
        <v>7.875</v>
      </c>
      <c r="W39" s="11">
        <f t="shared" si="3"/>
        <v>3</v>
      </c>
      <c r="X39" s="11">
        <v>1</v>
      </c>
      <c r="Y39" s="12">
        <v>10.5</v>
      </c>
      <c r="Z39" s="26"/>
      <c r="AA39" s="12">
        <v>10</v>
      </c>
      <c r="AB39" s="26"/>
      <c r="AC39" s="12">
        <f t="shared" si="4"/>
        <v>10.166666666666666</v>
      </c>
      <c r="AD39" s="11">
        <f t="shared" si="5"/>
        <v>4</v>
      </c>
      <c r="AE39" s="11">
        <v>1</v>
      </c>
      <c r="AF39" s="12">
        <v>10</v>
      </c>
      <c r="AG39" s="26"/>
      <c r="AH39" s="12">
        <v>10</v>
      </c>
      <c r="AI39" s="11">
        <v>1</v>
      </c>
      <c r="AJ39" s="12">
        <f t="shared" si="6"/>
        <v>7.0625</v>
      </c>
      <c r="AK39" s="11">
        <v>1</v>
      </c>
      <c r="AL39" s="44">
        <f t="shared" si="7"/>
        <v>18</v>
      </c>
      <c r="AM39" s="11">
        <f t="shared" si="8"/>
        <v>18</v>
      </c>
      <c r="AN39" s="11" t="str">
        <f t="shared" si="9"/>
        <v>Non acquis</v>
      </c>
    </row>
    <row r="40" spans="1:40">
      <c r="A40" s="11">
        <v>28</v>
      </c>
      <c r="B40" s="10" t="s">
        <v>117</v>
      </c>
      <c r="C40" s="10" t="s">
        <v>118</v>
      </c>
      <c r="D40" s="10" t="s">
        <v>119</v>
      </c>
      <c r="E40" s="35">
        <v>5</v>
      </c>
      <c r="F40" s="36">
        <v>1</v>
      </c>
      <c r="G40" s="12">
        <v>11</v>
      </c>
      <c r="H40" s="11">
        <v>1</v>
      </c>
      <c r="I40" s="35">
        <v>2.5</v>
      </c>
      <c r="J40" s="36">
        <v>1</v>
      </c>
      <c r="K40" s="12">
        <v>10</v>
      </c>
      <c r="L40" s="11">
        <v>1</v>
      </c>
      <c r="M40" s="12">
        <f t="shared" si="0"/>
        <v>7.125</v>
      </c>
      <c r="N40" s="11">
        <f t="shared" si="1"/>
        <v>10</v>
      </c>
      <c r="O40" s="11">
        <v>1</v>
      </c>
      <c r="P40" s="12">
        <v>9</v>
      </c>
      <c r="Q40" s="11">
        <v>1</v>
      </c>
      <c r="R40" s="12">
        <v>10.5</v>
      </c>
      <c r="S40" s="11">
        <v>1</v>
      </c>
      <c r="T40" s="12">
        <v>13</v>
      </c>
      <c r="U40" s="11">
        <v>1</v>
      </c>
      <c r="V40" s="12">
        <f t="shared" si="2"/>
        <v>10.375</v>
      </c>
      <c r="W40" s="11">
        <f t="shared" si="3"/>
        <v>5</v>
      </c>
      <c r="X40" s="11">
        <v>1</v>
      </c>
      <c r="Y40" s="12">
        <v>10</v>
      </c>
      <c r="Z40" s="11">
        <v>1</v>
      </c>
      <c r="AA40" s="35">
        <v>0</v>
      </c>
      <c r="AB40" s="36">
        <v>1</v>
      </c>
      <c r="AC40" s="12">
        <f t="shared" si="4"/>
        <v>3.3333333333333335</v>
      </c>
      <c r="AD40" s="11">
        <f t="shared" si="5"/>
        <v>2</v>
      </c>
      <c r="AE40" s="11">
        <v>1</v>
      </c>
      <c r="AF40" s="12">
        <v>13.5</v>
      </c>
      <c r="AG40" s="11">
        <v>1</v>
      </c>
      <c r="AH40" s="12">
        <v>13.5</v>
      </c>
      <c r="AI40" s="11">
        <v>1</v>
      </c>
      <c r="AJ40" s="12">
        <f t="shared" si="6"/>
        <v>7.625</v>
      </c>
      <c r="AK40" s="11">
        <v>1</v>
      </c>
      <c r="AL40" s="44">
        <f t="shared" si="7"/>
        <v>18</v>
      </c>
      <c r="AM40" s="11">
        <f t="shared" si="8"/>
        <v>18</v>
      </c>
      <c r="AN40" s="11" t="str">
        <f t="shared" si="9"/>
        <v>Non acquis</v>
      </c>
    </row>
    <row r="41" spans="1:40">
      <c r="A41" s="11">
        <v>29</v>
      </c>
      <c r="B41" s="10" t="s">
        <v>120</v>
      </c>
      <c r="C41" s="10" t="s">
        <v>121</v>
      </c>
      <c r="D41" s="10" t="s">
        <v>122</v>
      </c>
      <c r="E41" s="35">
        <v>4.5</v>
      </c>
      <c r="F41" s="36">
        <v>1</v>
      </c>
      <c r="G41" s="35">
        <v>10</v>
      </c>
      <c r="H41" s="36">
        <v>1</v>
      </c>
      <c r="I41" s="12">
        <v>10</v>
      </c>
      <c r="J41" s="11">
        <v>1</v>
      </c>
      <c r="K41" s="12">
        <v>10.5</v>
      </c>
      <c r="L41" s="11">
        <v>1</v>
      </c>
      <c r="M41" s="12">
        <f t="shared" si="0"/>
        <v>8.75</v>
      </c>
      <c r="N41" s="11">
        <f t="shared" si="1"/>
        <v>15</v>
      </c>
      <c r="O41" s="11">
        <v>1</v>
      </c>
      <c r="P41" s="12">
        <v>12</v>
      </c>
      <c r="Q41" s="11">
        <v>1</v>
      </c>
      <c r="R41" s="12">
        <v>11.67</v>
      </c>
      <c r="S41" s="11">
        <v>1</v>
      </c>
      <c r="T41" s="12">
        <v>11</v>
      </c>
      <c r="U41" s="11">
        <v>1</v>
      </c>
      <c r="V41" s="12">
        <f t="shared" si="2"/>
        <v>11.6675</v>
      </c>
      <c r="W41" s="11">
        <f t="shared" si="3"/>
        <v>5</v>
      </c>
      <c r="X41" s="11">
        <v>1</v>
      </c>
      <c r="Y41" s="12">
        <v>11</v>
      </c>
      <c r="Z41" s="11">
        <v>1</v>
      </c>
      <c r="AA41" s="35">
        <v>1.5</v>
      </c>
      <c r="AB41" s="36">
        <v>1</v>
      </c>
      <c r="AC41" s="12">
        <f t="shared" si="4"/>
        <v>4.666666666666667</v>
      </c>
      <c r="AD41" s="11">
        <f t="shared" si="5"/>
        <v>2</v>
      </c>
      <c r="AE41" s="11">
        <v>1</v>
      </c>
      <c r="AF41" s="12">
        <v>14</v>
      </c>
      <c r="AG41" s="11">
        <v>1</v>
      </c>
      <c r="AH41" s="12">
        <v>14</v>
      </c>
      <c r="AI41" s="11">
        <v>1</v>
      </c>
      <c r="AJ41" s="12">
        <f t="shared" si="6"/>
        <v>9.041875000000001</v>
      </c>
      <c r="AK41" s="11">
        <v>1</v>
      </c>
      <c r="AL41" s="44">
        <f t="shared" si="7"/>
        <v>23</v>
      </c>
      <c r="AM41" s="11">
        <f t="shared" si="8"/>
        <v>23</v>
      </c>
      <c r="AN41" s="11" t="str">
        <f t="shared" si="9"/>
        <v>Non acquis</v>
      </c>
    </row>
    <row r="42" spans="1:40">
      <c r="A42" s="11">
        <v>30</v>
      </c>
      <c r="B42" s="10" t="s">
        <v>123</v>
      </c>
      <c r="C42" s="10" t="s">
        <v>124</v>
      </c>
      <c r="D42" s="10" t="s">
        <v>125</v>
      </c>
      <c r="E42" s="35">
        <v>0</v>
      </c>
      <c r="F42" s="36">
        <v>1</v>
      </c>
      <c r="G42" s="12">
        <v>11.25</v>
      </c>
      <c r="H42" s="11">
        <v>1</v>
      </c>
      <c r="I42" s="35">
        <v>0</v>
      </c>
      <c r="J42" s="36">
        <v>1</v>
      </c>
      <c r="K42" s="12">
        <v>11</v>
      </c>
      <c r="L42" s="11">
        <v>1</v>
      </c>
      <c r="M42" s="12">
        <f t="shared" si="0"/>
        <v>5.5625</v>
      </c>
      <c r="N42" s="11">
        <f t="shared" si="1"/>
        <v>10</v>
      </c>
      <c r="O42" s="11">
        <v>1</v>
      </c>
      <c r="P42" s="12">
        <v>10.75</v>
      </c>
      <c r="Q42" s="11">
        <v>1</v>
      </c>
      <c r="R42" s="12">
        <v>10</v>
      </c>
      <c r="S42" s="11">
        <v>1</v>
      </c>
      <c r="T42" s="12">
        <v>11.25</v>
      </c>
      <c r="U42" s="11">
        <v>1</v>
      </c>
      <c r="V42" s="12">
        <f t="shared" si="2"/>
        <v>10.6875</v>
      </c>
      <c r="W42" s="11">
        <f t="shared" si="3"/>
        <v>5</v>
      </c>
      <c r="X42" s="11">
        <v>1</v>
      </c>
      <c r="Y42" s="35">
        <v>0</v>
      </c>
      <c r="Z42" s="36">
        <v>1</v>
      </c>
      <c r="AA42" s="35">
        <v>0</v>
      </c>
      <c r="AB42" s="36">
        <v>1</v>
      </c>
      <c r="AC42" s="12">
        <f t="shared" si="4"/>
        <v>0</v>
      </c>
      <c r="AD42" s="11">
        <f t="shared" si="5"/>
        <v>0</v>
      </c>
      <c r="AE42" s="11">
        <v>1</v>
      </c>
      <c r="AF42" s="12">
        <v>11</v>
      </c>
      <c r="AG42" s="11">
        <v>1</v>
      </c>
      <c r="AH42" s="12">
        <v>11</v>
      </c>
      <c r="AI42" s="11">
        <v>1</v>
      </c>
      <c r="AJ42" s="12">
        <f t="shared" si="6"/>
        <v>6.140625</v>
      </c>
      <c r="AK42" s="11">
        <v>1</v>
      </c>
      <c r="AL42" s="44">
        <f t="shared" si="7"/>
        <v>16</v>
      </c>
      <c r="AM42" s="11">
        <f t="shared" si="8"/>
        <v>16</v>
      </c>
      <c r="AN42" s="11" t="str">
        <f t="shared" si="9"/>
        <v>Non acquis</v>
      </c>
    </row>
    <row r="43" spans="1:40">
      <c r="A43" s="11">
        <v>31</v>
      </c>
      <c r="B43" s="10" t="s">
        <v>126</v>
      </c>
      <c r="C43" s="10" t="s">
        <v>127</v>
      </c>
      <c r="D43" s="10" t="s">
        <v>128</v>
      </c>
      <c r="E43" s="35">
        <v>0</v>
      </c>
      <c r="F43" s="36">
        <v>1</v>
      </c>
      <c r="G43" s="12">
        <v>11.5</v>
      </c>
      <c r="H43" s="11">
        <v>1</v>
      </c>
      <c r="I43" s="35">
        <v>0</v>
      </c>
      <c r="J43" s="36">
        <v>1</v>
      </c>
      <c r="K43" s="12">
        <v>10</v>
      </c>
      <c r="L43" s="11">
        <v>1</v>
      </c>
      <c r="M43" s="12">
        <f t="shared" si="0"/>
        <v>5.375</v>
      </c>
      <c r="N43" s="11">
        <f t="shared" si="1"/>
        <v>10</v>
      </c>
      <c r="O43" s="11">
        <v>1</v>
      </c>
      <c r="P43" s="12">
        <v>11</v>
      </c>
      <c r="Q43" s="11">
        <v>1</v>
      </c>
      <c r="R43" s="12">
        <v>8</v>
      </c>
      <c r="S43" s="11">
        <v>1</v>
      </c>
      <c r="T43" s="12">
        <v>10</v>
      </c>
      <c r="U43" s="11">
        <v>1</v>
      </c>
      <c r="V43" s="12">
        <f t="shared" si="2"/>
        <v>10</v>
      </c>
      <c r="W43" s="11">
        <f t="shared" si="3"/>
        <v>5</v>
      </c>
      <c r="X43" s="11">
        <v>1</v>
      </c>
      <c r="Y43" s="35">
        <v>0</v>
      </c>
      <c r="Z43" s="36">
        <v>1</v>
      </c>
      <c r="AA43" s="35">
        <v>0</v>
      </c>
      <c r="AB43" s="36">
        <v>1</v>
      </c>
      <c r="AC43" s="12">
        <f t="shared" si="4"/>
        <v>0</v>
      </c>
      <c r="AD43" s="11">
        <f t="shared" si="5"/>
        <v>0</v>
      </c>
      <c r="AE43" s="11">
        <v>1</v>
      </c>
      <c r="AF43" s="12">
        <v>11.25</v>
      </c>
      <c r="AG43" s="11">
        <v>1</v>
      </c>
      <c r="AH43" s="12">
        <v>11.25</v>
      </c>
      <c r="AI43" s="11">
        <v>1</v>
      </c>
      <c r="AJ43" s="12">
        <f t="shared" si="6"/>
        <v>5.890625</v>
      </c>
      <c r="AK43" s="11">
        <v>1</v>
      </c>
      <c r="AL43" s="44">
        <f t="shared" si="7"/>
        <v>16</v>
      </c>
      <c r="AM43" s="11">
        <f t="shared" si="8"/>
        <v>16</v>
      </c>
      <c r="AN43" s="11" t="str">
        <f t="shared" si="9"/>
        <v>Non acquis</v>
      </c>
    </row>
    <row r="44" spans="1:40">
      <c r="A44" s="23">
        <v>4</v>
      </c>
      <c r="B44" s="27" t="s">
        <v>198</v>
      </c>
      <c r="C44" s="27" t="s">
        <v>199</v>
      </c>
      <c r="D44" s="27" t="s">
        <v>200</v>
      </c>
      <c r="E44" s="35">
        <v>0</v>
      </c>
      <c r="F44" s="36">
        <v>1</v>
      </c>
      <c r="G44" s="35">
        <v>0</v>
      </c>
      <c r="H44" s="36">
        <v>1</v>
      </c>
      <c r="I44" s="12">
        <v>10.17</v>
      </c>
      <c r="J44" s="26"/>
      <c r="K44" s="35">
        <v>0</v>
      </c>
      <c r="L44" s="36">
        <v>1</v>
      </c>
      <c r="M44" s="12">
        <f t="shared" si="0"/>
        <v>2.5425</v>
      </c>
      <c r="N44" s="11">
        <f t="shared" si="1"/>
        <v>5</v>
      </c>
      <c r="O44" s="11">
        <v>1</v>
      </c>
      <c r="P44" s="12">
        <v>10</v>
      </c>
      <c r="Q44" s="26"/>
      <c r="R44" s="12">
        <v>11</v>
      </c>
      <c r="S44" s="26"/>
      <c r="T44" s="12">
        <v>10</v>
      </c>
      <c r="U44" s="26"/>
      <c r="V44" s="12">
        <f t="shared" si="2"/>
        <v>10.25</v>
      </c>
      <c r="W44" s="11">
        <f t="shared" si="3"/>
        <v>5</v>
      </c>
      <c r="X44" s="11">
        <v>1</v>
      </c>
      <c r="Y44" s="35">
        <v>0</v>
      </c>
      <c r="Z44" s="36">
        <v>1</v>
      </c>
      <c r="AA44" s="35">
        <v>0</v>
      </c>
      <c r="AB44" s="36">
        <v>1</v>
      </c>
      <c r="AC44" s="12">
        <f t="shared" si="4"/>
        <v>0</v>
      </c>
      <c r="AD44" s="11">
        <f t="shared" si="5"/>
        <v>0</v>
      </c>
      <c r="AE44" s="11">
        <v>1</v>
      </c>
      <c r="AF44" s="12">
        <v>13.25</v>
      </c>
      <c r="AG44" s="26"/>
      <c r="AH44" s="12">
        <v>13.25</v>
      </c>
      <c r="AI44" s="11">
        <v>1</v>
      </c>
      <c r="AJ44" s="12">
        <f t="shared" si="6"/>
        <v>4.6618750000000002</v>
      </c>
      <c r="AK44" s="11">
        <v>1</v>
      </c>
      <c r="AL44" s="44">
        <f t="shared" si="7"/>
        <v>11</v>
      </c>
      <c r="AM44" s="11">
        <f t="shared" si="8"/>
        <v>11</v>
      </c>
      <c r="AN44" s="11" t="str">
        <f t="shared" si="9"/>
        <v>Non acquis</v>
      </c>
    </row>
    <row r="45" spans="1:40">
      <c r="A45" s="23">
        <v>5</v>
      </c>
      <c r="B45" s="24" t="s">
        <v>201</v>
      </c>
      <c r="C45" s="25" t="s">
        <v>202</v>
      </c>
      <c r="D45" s="25" t="s">
        <v>203</v>
      </c>
      <c r="E45" s="12">
        <v>10</v>
      </c>
      <c r="F45" s="26"/>
      <c r="G45" s="35">
        <v>0</v>
      </c>
      <c r="H45" s="36">
        <v>1</v>
      </c>
      <c r="I45" s="12">
        <v>10</v>
      </c>
      <c r="J45" s="26"/>
      <c r="K45" s="35">
        <v>0</v>
      </c>
      <c r="L45" s="36">
        <v>1</v>
      </c>
      <c r="M45" s="12">
        <f t="shared" si="0"/>
        <v>5</v>
      </c>
      <c r="N45" s="11">
        <f t="shared" si="1"/>
        <v>10</v>
      </c>
      <c r="O45" s="11">
        <v>1</v>
      </c>
      <c r="P45" s="35">
        <v>0</v>
      </c>
      <c r="Q45" s="36">
        <v>1</v>
      </c>
      <c r="R45" s="12">
        <v>10</v>
      </c>
      <c r="S45" s="26"/>
      <c r="T45" s="12">
        <v>10</v>
      </c>
      <c r="U45" s="26"/>
      <c r="V45" s="12">
        <f t="shared" si="2"/>
        <v>5</v>
      </c>
      <c r="W45" s="11">
        <f t="shared" si="3"/>
        <v>3</v>
      </c>
      <c r="X45" s="11">
        <v>1</v>
      </c>
      <c r="Y45" s="12">
        <v>10.5</v>
      </c>
      <c r="Z45" s="26"/>
      <c r="AA45" s="12">
        <v>11</v>
      </c>
      <c r="AB45" s="26"/>
      <c r="AC45" s="12">
        <f t="shared" si="4"/>
        <v>10.833333333333334</v>
      </c>
      <c r="AD45" s="11">
        <f t="shared" si="5"/>
        <v>4</v>
      </c>
      <c r="AE45" s="11">
        <v>1</v>
      </c>
      <c r="AF45" s="12">
        <v>11.25</v>
      </c>
      <c r="AG45" s="26"/>
      <c r="AH45" s="12">
        <v>11.25</v>
      </c>
      <c r="AI45" s="11">
        <v>1</v>
      </c>
      <c r="AJ45" s="12">
        <f t="shared" si="6"/>
        <v>6.484375</v>
      </c>
      <c r="AK45" s="11">
        <v>1</v>
      </c>
      <c r="AL45" s="44">
        <f t="shared" si="7"/>
        <v>18</v>
      </c>
      <c r="AM45" s="11">
        <f t="shared" si="8"/>
        <v>18</v>
      </c>
      <c r="AN45" s="11" t="str">
        <f t="shared" si="9"/>
        <v>Non acquis</v>
      </c>
    </row>
    <row r="46" spans="1:40">
      <c r="A46" s="11">
        <v>32</v>
      </c>
      <c r="B46" s="10" t="s">
        <v>129</v>
      </c>
      <c r="C46" s="10" t="s">
        <v>130</v>
      </c>
      <c r="D46" s="10" t="s">
        <v>131</v>
      </c>
      <c r="E46" s="35">
        <v>0</v>
      </c>
      <c r="F46" s="36">
        <v>1</v>
      </c>
      <c r="G46" s="12">
        <v>12</v>
      </c>
      <c r="H46" s="11">
        <v>1</v>
      </c>
      <c r="I46" s="35">
        <v>0</v>
      </c>
      <c r="J46" s="36">
        <v>1</v>
      </c>
      <c r="K46" s="35">
        <v>0</v>
      </c>
      <c r="L46" s="36">
        <v>1</v>
      </c>
      <c r="M46" s="12">
        <f t="shared" si="0"/>
        <v>3</v>
      </c>
      <c r="N46" s="11">
        <f t="shared" si="1"/>
        <v>5</v>
      </c>
      <c r="O46" s="11">
        <v>1</v>
      </c>
      <c r="P46" s="35">
        <v>0</v>
      </c>
      <c r="Q46" s="36">
        <v>1</v>
      </c>
      <c r="R46" s="12">
        <v>10.5</v>
      </c>
      <c r="S46" s="11">
        <v>1</v>
      </c>
      <c r="T46" s="12">
        <v>10</v>
      </c>
      <c r="U46" s="11">
        <v>1</v>
      </c>
      <c r="V46" s="12">
        <f t="shared" si="2"/>
        <v>5.125</v>
      </c>
      <c r="W46" s="11">
        <f t="shared" si="3"/>
        <v>3</v>
      </c>
      <c r="X46" s="11">
        <v>1</v>
      </c>
      <c r="Y46" s="35">
        <v>0</v>
      </c>
      <c r="Z46" s="36">
        <v>1</v>
      </c>
      <c r="AA46" s="12">
        <v>10</v>
      </c>
      <c r="AB46" s="11">
        <v>1</v>
      </c>
      <c r="AC46" s="12">
        <f t="shared" si="4"/>
        <v>6.666666666666667</v>
      </c>
      <c r="AD46" s="11">
        <f t="shared" si="5"/>
        <v>2</v>
      </c>
      <c r="AE46" s="11">
        <v>1</v>
      </c>
      <c r="AF46" s="12">
        <v>11</v>
      </c>
      <c r="AG46" s="11">
        <v>1</v>
      </c>
      <c r="AH46" s="12">
        <v>11</v>
      </c>
      <c r="AI46" s="11">
        <v>1</v>
      </c>
      <c r="AJ46" s="12">
        <f t="shared" si="6"/>
        <v>4.71875</v>
      </c>
      <c r="AK46" s="11">
        <v>1</v>
      </c>
      <c r="AL46" s="44">
        <f t="shared" si="7"/>
        <v>11</v>
      </c>
      <c r="AM46" s="11">
        <f t="shared" si="8"/>
        <v>11</v>
      </c>
      <c r="AN46" s="11" t="str">
        <f t="shared" si="9"/>
        <v>Non acquis</v>
      </c>
    </row>
    <row r="47" spans="1:40">
      <c r="A47" s="11">
        <v>33</v>
      </c>
      <c r="B47" s="10" t="s">
        <v>132</v>
      </c>
      <c r="C47" s="10" t="s">
        <v>133</v>
      </c>
      <c r="D47" s="10" t="s">
        <v>134</v>
      </c>
      <c r="E47" s="35">
        <v>8</v>
      </c>
      <c r="F47" s="36">
        <v>1</v>
      </c>
      <c r="G47" s="12">
        <v>10</v>
      </c>
      <c r="H47" s="11">
        <v>2</v>
      </c>
      <c r="I47" s="12">
        <v>10</v>
      </c>
      <c r="J47" s="11">
        <v>2</v>
      </c>
      <c r="K47" s="35">
        <v>3.5</v>
      </c>
      <c r="L47" s="36">
        <v>1</v>
      </c>
      <c r="M47" s="12">
        <f t="shared" si="0"/>
        <v>7.875</v>
      </c>
      <c r="N47" s="11">
        <f t="shared" si="1"/>
        <v>10</v>
      </c>
      <c r="O47" s="11">
        <v>1</v>
      </c>
      <c r="P47" s="12">
        <v>10</v>
      </c>
      <c r="Q47" s="11">
        <v>1</v>
      </c>
      <c r="R47" s="12">
        <v>15.5</v>
      </c>
      <c r="S47" s="11">
        <v>1</v>
      </c>
      <c r="T47" s="12">
        <v>17</v>
      </c>
      <c r="U47" s="11">
        <v>1</v>
      </c>
      <c r="V47" s="12">
        <f t="shared" si="2"/>
        <v>13.125</v>
      </c>
      <c r="W47" s="11">
        <f t="shared" si="3"/>
        <v>5</v>
      </c>
      <c r="X47" s="11">
        <v>1</v>
      </c>
      <c r="Y47" s="12">
        <v>10</v>
      </c>
      <c r="Z47" s="11">
        <v>1</v>
      </c>
      <c r="AA47" s="35">
        <v>0</v>
      </c>
      <c r="AB47" s="36">
        <v>1</v>
      </c>
      <c r="AC47" s="12">
        <f t="shared" si="4"/>
        <v>3.3333333333333335</v>
      </c>
      <c r="AD47" s="11">
        <f t="shared" si="5"/>
        <v>2</v>
      </c>
      <c r="AE47" s="11">
        <v>1</v>
      </c>
      <c r="AF47" s="12">
        <v>14.5</v>
      </c>
      <c r="AG47" s="11">
        <v>1</v>
      </c>
      <c r="AH47" s="12">
        <v>14.5</v>
      </c>
      <c r="AI47" s="11">
        <v>1</v>
      </c>
      <c r="AJ47" s="12">
        <f t="shared" si="6"/>
        <v>8.75</v>
      </c>
      <c r="AK47" s="11">
        <v>1</v>
      </c>
      <c r="AL47" s="44">
        <f t="shared" si="7"/>
        <v>18</v>
      </c>
      <c r="AM47" s="11">
        <f t="shared" si="8"/>
        <v>18</v>
      </c>
      <c r="AN47" s="11" t="str">
        <f t="shared" si="9"/>
        <v>Non acquis</v>
      </c>
    </row>
    <row r="48" spans="1:40">
      <c r="A48" s="11">
        <v>34</v>
      </c>
      <c r="B48" s="10" t="s">
        <v>135</v>
      </c>
      <c r="C48" s="10" t="s">
        <v>136</v>
      </c>
      <c r="D48" s="10" t="s">
        <v>137</v>
      </c>
      <c r="E48" s="35">
        <v>7</v>
      </c>
      <c r="F48" s="36">
        <v>1</v>
      </c>
      <c r="G48" s="12">
        <v>10.25</v>
      </c>
      <c r="H48" s="11">
        <v>1</v>
      </c>
      <c r="I48" s="35">
        <v>3</v>
      </c>
      <c r="J48" s="36">
        <v>1</v>
      </c>
      <c r="K48" s="35">
        <v>3</v>
      </c>
      <c r="L48" s="36">
        <v>1</v>
      </c>
      <c r="M48" s="12">
        <f t="shared" si="0"/>
        <v>5.8125</v>
      </c>
      <c r="N48" s="11">
        <f t="shared" si="1"/>
        <v>5</v>
      </c>
      <c r="O48" s="11">
        <v>1</v>
      </c>
      <c r="P48" s="12">
        <v>10.130000000000001</v>
      </c>
      <c r="Q48" s="11">
        <v>2</v>
      </c>
      <c r="R48" s="12">
        <v>11.5</v>
      </c>
      <c r="S48" s="11">
        <v>1</v>
      </c>
      <c r="T48" s="35">
        <v>0</v>
      </c>
      <c r="U48" s="36">
        <v>1</v>
      </c>
      <c r="V48" s="12">
        <f t="shared" si="2"/>
        <v>7.94</v>
      </c>
      <c r="W48" s="11">
        <f t="shared" si="3"/>
        <v>4</v>
      </c>
      <c r="X48" s="11">
        <v>1</v>
      </c>
      <c r="Y48" s="35">
        <v>0</v>
      </c>
      <c r="Z48" s="36">
        <v>1</v>
      </c>
      <c r="AA48" s="12">
        <v>10</v>
      </c>
      <c r="AB48" s="11">
        <v>1</v>
      </c>
      <c r="AC48" s="12">
        <f t="shared" si="4"/>
        <v>6.666666666666667</v>
      </c>
      <c r="AD48" s="11">
        <f t="shared" si="5"/>
        <v>2</v>
      </c>
      <c r="AE48" s="11">
        <v>1</v>
      </c>
      <c r="AF48" s="12">
        <v>13.5</v>
      </c>
      <c r="AG48" s="11">
        <v>1</v>
      </c>
      <c r="AH48" s="12">
        <v>13.5</v>
      </c>
      <c r="AI48" s="11">
        <v>1</v>
      </c>
      <c r="AJ48" s="12">
        <f t="shared" si="6"/>
        <v>6.9850000000000003</v>
      </c>
      <c r="AK48" s="11">
        <v>1</v>
      </c>
      <c r="AL48" s="44">
        <f t="shared" si="7"/>
        <v>12</v>
      </c>
      <c r="AM48" s="11">
        <f t="shared" si="8"/>
        <v>12</v>
      </c>
      <c r="AN48" s="11" t="str">
        <f t="shared" si="9"/>
        <v>Non acquis</v>
      </c>
    </row>
    <row r="49" spans="1:40">
      <c r="A49" s="11">
        <v>35</v>
      </c>
      <c r="B49" s="10" t="s">
        <v>138</v>
      </c>
      <c r="C49" s="10" t="s">
        <v>139</v>
      </c>
      <c r="D49" s="10" t="s">
        <v>140</v>
      </c>
      <c r="E49" s="35">
        <v>8</v>
      </c>
      <c r="F49" s="36">
        <v>1</v>
      </c>
      <c r="G49" s="12">
        <v>12</v>
      </c>
      <c r="H49" s="11">
        <v>1</v>
      </c>
      <c r="I49" s="12">
        <v>11.75</v>
      </c>
      <c r="J49" s="11">
        <v>2</v>
      </c>
      <c r="K49" s="35">
        <v>3</v>
      </c>
      <c r="L49" s="36">
        <v>1</v>
      </c>
      <c r="M49" s="12">
        <f t="shared" si="0"/>
        <v>8.6875</v>
      </c>
      <c r="N49" s="11">
        <f t="shared" si="1"/>
        <v>10</v>
      </c>
      <c r="O49" s="11">
        <v>1</v>
      </c>
      <c r="P49" s="12">
        <v>10.130000000000001</v>
      </c>
      <c r="Q49" s="11">
        <v>1</v>
      </c>
      <c r="R49" s="12">
        <v>10.5</v>
      </c>
      <c r="S49" s="11">
        <v>1</v>
      </c>
      <c r="T49" s="12">
        <v>13</v>
      </c>
      <c r="U49" s="11">
        <v>1</v>
      </c>
      <c r="V49" s="12">
        <f t="shared" si="2"/>
        <v>10.940000000000001</v>
      </c>
      <c r="W49" s="11">
        <f t="shared" si="3"/>
        <v>5</v>
      </c>
      <c r="X49" s="11">
        <v>1</v>
      </c>
      <c r="Y49" s="35">
        <v>0</v>
      </c>
      <c r="Z49" s="36">
        <v>1</v>
      </c>
      <c r="AA49" s="12">
        <v>10.25</v>
      </c>
      <c r="AB49" s="11">
        <v>1</v>
      </c>
      <c r="AC49" s="12">
        <f t="shared" si="4"/>
        <v>6.833333333333333</v>
      </c>
      <c r="AD49" s="11">
        <f t="shared" si="5"/>
        <v>2</v>
      </c>
      <c r="AE49" s="11">
        <v>1</v>
      </c>
      <c r="AF49" s="12">
        <v>15</v>
      </c>
      <c r="AG49" s="11">
        <v>1</v>
      </c>
      <c r="AH49" s="12">
        <v>15</v>
      </c>
      <c r="AI49" s="11">
        <v>1</v>
      </c>
      <c r="AJ49" s="12">
        <f t="shared" si="6"/>
        <v>9.2974999999999994</v>
      </c>
      <c r="AK49" s="11">
        <v>1</v>
      </c>
      <c r="AL49" s="44">
        <f t="shared" si="7"/>
        <v>18</v>
      </c>
      <c r="AM49" s="11">
        <f t="shared" si="8"/>
        <v>18</v>
      </c>
      <c r="AN49" s="11" t="str">
        <f t="shared" si="9"/>
        <v>Non acquis</v>
      </c>
    </row>
    <row r="50" spans="1:40">
      <c r="A50" s="11">
        <v>36</v>
      </c>
      <c r="B50" s="10" t="s">
        <v>141</v>
      </c>
      <c r="C50" s="10" t="s">
        <v>142</v>
      </c>
      <c r="D50" s="10" t="s">
        <v>143</v>
      </c>
      <c r="E50" s="35">
        <v>5</v>
      </c>
      <c r="F50" s="36">
        <v>1</v>
      </c>
      <c r="G50" s="12">
        <v>10</v>
      </c>
      <c r="H50" s="11">
        <v>2</v>
      </c>
      <c r="I50" s="38">
        <v>2.5</v>
      </c>
      <c r="J50" s="39">
        <v>1</v>
      </c>
      <c r="K50" s="12">
        <v>10.5</v>
      </c>
      <c r="L50" s="11">
        <v>1</v>
      </c>
      <c r="M50" s="12">
        <f t="shared" si="0"/>
        <v>7</v>
      </c>
      <c r="N50" s="11">
        <f t="shared" si="1"/>
        <v>10</v>
      </c>
      <c r="O50" s="11">
        <v>1</v>
      </c>
      <c r="P50" s="12">
        <v>8</v>
      </c>
      <c r="Q50" s="11">
        <v>1</v>
      </c>
      <c r="R50" s="12">
        <v>11.5</v>
      </c>
      <c r="S50" s="11">
        <v>1</v>
      </c>
      <c r="T50" s="12">
        <v>14</v>
      </c>
      <c r="U50" s="11">
        <v>1</v>
      </c>
      <c r="V50" s="12">
        <f t="shared" si="2"/>
        <v>10.375</v>
      </c>
      <c r="W50" s="11">
        <f t="shared" si="3"/>
        <v>5</v>
      </c>
      <c r="X50" s="11">
        <v>1</v>
      </c>
      <c r="Y50" s="35">
        <v>3</v>
      </c>
      <c r="Z50" s="36">
        <v>1</v>
      </c>
      <c r="AA50" s="12">
        <v>11.25</v>
      </c>
      <c r="AB50" s="11">
        <v>1</v>
      </c>
      <c r="AC50" s="12">
        <f t="shared" si="4"/>
        <v>8.5</v>
      </c>
      <c r="AD50" s="11">
        <f t="shared" si="5"/>
        <v>2</v>
      </c>
      <c r="AE50" s="11">
        <v>1</v>
      </c>
      <c r="AF50" s="12">
        <v>13</v>
      </c>
      <c r="AG50" s="11">
        <v>1</v>
      </c>
      <c r="AH50" s="12">
        <v>13</v>
      </c>
      <c r="AI50" s="11">
        <v>1</v>
      </c>
      <c r="AJ50" s="12">
        <f t="shared" si="6"/>
        <v>8.5</v>
      </c>
      <c r="AK50" s="11">
        <v>1</v>
      </c>
      <c r="AL50" s="44">
        <f t="shared" si="7"/>
        <v>18</v>
      </c>
      <c r="AM50" s="11">
        <f t="shared" si="8"/>
        <v>18</v>
      </c>
      <c r="AN50" s="11" t="str">
        <f t="shared" si="9"/>
        <v>Non acquis</v>
      </c>
    </row>
    <row r="51" spans="1:40">
      <c r="A51" s="23">
        <v>6</v>
      </c>
      <c r="B51" s="24" t="s">
        <v>204</v>
      </c>
      <c r="C51" s="25" t="s">
        <v>205</v>
      </c>
      <c r="D51" s="25" t="s">
        <v>206</v>
      </c>
      <c r="E51" s="35">
        <v>0</v>
      </c>
      <c r="F51" s="36">
        <v>1</v>
      </c>
      <c r="G51" s="12">
        <v>11.67</v>
      </c>
      <c r="H51" s="26"/>
      <c r="I51" s="35">
        <v>0</v>
      </c>
      <c r="J51" s="36">
        <v>1</v>
      </c>
      <c r="K51" s="35">
        <v>0</v>
      </c>
      <c r="L51" s="36">
        <v>1</v>
      </c>
      <c r="M51" s="12">
        <f t="shared" si="0"/>
        <v>2.9175</v>
      </c>
      <c r="N51" s="11">
        <f t="shared" si="1"/>
        <v>5</v>
      </c>
      <c r="O51" s="11">
        <v>1</v>
      </c>
      <c r="P51" s="35">
        <v>0</v>
      </c>
      <c r="Q51" s="36">
        <v>1</v>
      </c>
      <c r="R51" s="35">
        <v>0</v>
      </c>
      <c r="S51" s="36">
        <v>1</v>
      </c>
      <c r="T51" s="12">
        <v>10</v>
      </c>
      <c r="U51" s="26"/>
      <c r="V51" s="12">
        <f t="shared" si="2"/>
        <v>2.5</v>
      </c>
      <c r="W51" s="11">
        <f t="shared" si="3"/>
        <v>1</v>
      </c>
      <c r="X51" s="11">
        <v>1</v>
      </c>
      <c r="Y51" s="35">
        <v>0</v>
      </c>
      <c r="Z51" s="36">
        <v>1</v>
      </c>
      <c r="AA51" s="35">
        <v>0</v>
      </c>
      <c r="AB51" s="36">
        <v>1</v>
      </c>
      <c r="AC51" s="12">
        <f t="shared" si="4"/>
        <v>0</v>
      </c>
      <c r="AD51" s="11">
        <f t="shared" si="5"/>
        <v>0</v>
      </c>
      <c r="AE51" s="11">
        <v>1</v>
      </c>
      <c r="AF51" s="12">
        <v>10.75</v>
      </c>
      <c r="AG51" s="26"/>
      <c r="AH51" s="12">
        <v>10.75</v>
      </c>
      <c r="AI51" s="11">
        <v>1</v>
      </c>
      <c r="AJ51" s="12">
        <f t="shared" si="6"/>
        <v>2.7556250000000002</v>
      </c>
      <c r="AK51" s="11">
        <v>1</v>
      </c>
      <c r="AL51" s="44">
        <f t="shared" si="7"/>
        <v>7</v>
      </c>
      <c r="AM51" s="11">
        <f t="shared" si="8"/>
        <v>7</v>
      </c>
      <c r="AN51" s="11" t="str">
        <f t="shared" si="9"/>
        <v>Non acquis</v>
      </c>
    </row>
    <row r="52" spans="1:40">
      <c r="A52" s="23">
        <v>7</v>
      </c>
      <c r="B52" s="27" t="s">
        <v>207</v>
      </c>
      <c r="C52" s="27" t="s">
        <v>208</v>
      </c>
      <c r="D52" s="27" t="s">
        <v>209</v>
      </c>
      <c r="E52" s="12">
        <v>10.25</v>
      </c>
      <c r="F52" s="26"/>
      <c r="G52" s="12">
        <v>11</v>
      </c>
      <c r="H52" s="26"/>
      <c r="I52" s="12">
        <v>10.17</v>
      </c>
      <c r="J52" s="26"/>
      <c r="K52" s="12">
        <v>11</v>
      </c>
      <c r="L52" s="26"/>
      <c r="M52" s="12">
        <f t="shared" si="0"/>
        <v>10.605</v>
      </c>
      <c r="N52" s="11">
        <f t="shared" si="1"/>
        <v>20</v>
      </c>
      <c r="O52" s="11">
        <v>1</v>
      </c>
      <c r="P52" s="12">
        <v>10.5</v>
      </c>
      <c r="Q52" s="26"/>
      <c r="R52" s="12">
        <v>10.33</v>
      </c>
      <c r="S52" s="26"/>
      <c r="T52" s="35">
        <v>0</v>
      </c>
      <c r="U52" s="36">
        <v>1</v>
      </c>
      <c r="V52" s="12">
        <f t="shared" si="2"/>
        <v>7.8324999999999996</v>
      </c>
      <c r="W52" s="11">
        <f t="shared" si="3"/>
        <v>4</v>
      </c>
      <c r="X52" s="11">
        <v>1</v>
      </c>
      <c r="Y52" s="35">
        <v>0</v>
      </c>
      <c r="Z52" s="36">
        <v>1</v>
      </c>
      <c r="AA52" s="35">
        <v>0</v>
      </c>
      <c r="AB52" s="36">
        <v>1</v>
      </c>
      <c r="AC52" s="12">
        <f t="shared" si="4"/>
        <v>0</v>
      </c>
      <c r="AD52" s="11">
        <f t="shared" si="5"/>
        <v>0</v>
      </c>
      <c r="AE52" s="11">
        <v>1</v>
      </c>
      <c r="AF52" s="12">
        <v>14</v>
      </c>
      <c r="AG52" s="26"/>
      <c r="AH52" s="12">
        <v>14</v>
      </c>
      <c r="AI52" s="11">
        <v>1</v>
      </c>
      <c r="AJ52" s="12">
        <f t="shared" si="6"/>
        <v>8.135625000000001</v>
      </c>
      <c r="AK52" s="11">
        <v>1</v>
      </c>
      <c r="AL52" s="44">
        <f t="shared" si="7"/>
        <v>25</v>
      </c>
      <c r="AM52" s="11">
        <f t="shared" si="8"/>
        <v>25</v>
      </c>
      <c r="AN52" s="11" t="str">
        <f t="shared" si="9"/>
        <v>Non acquis</v>
      </c>
    </row>
    <row r="53" spans="1:40">
      <c r="A53" s="11">
        <v>37</v>
      </c>
      <c r="B53" s="10" t="s">
        <v>144</v>
      </c>
      <c r="C53" s="10" t="s">
        <v>145</v>
      </c>
      <c r="D53" s="10" t="s">
        <v>146</v>
      </c>
      <c r="E53" s="35">
        <v>5</v>
      </c>
      <c r="F53" s="36">
        <v>1</v>
      </c>
      <c r="G53" s="12">
        <v>10.5</v>
      </c>
      <c r="H53" s="11">
        <v>1</v>
      </c>
      <c r="I53" s="35">
        <v>3</v>
      </c>
      <c r="J53" s="36">
        <v>1</v>
      </c>
      <c r="K53" s="35">
        <v>3.5</v>
      </c>
      <c r="L53" s="36">
        <v>1</v>
      </c>
      <c r="M53" s="12">
        <f t="shared" si="0"/>
        <v>5.5</v>
      </c>
      <c r="N53" s="11">
        <f t="shared" si="1"/>
        <v>5</v>
      </c>
      <c r="O53" s="11">
        <v>1</v>
      </c>
      <c r="P53" s="12">
        <v>10</v>
      </c>
      <c r="Q53" s="11">
        <v>1</v>
      </c>
      <c r="R53" s="12">
        <v>10</v>
      </c>
      <c r="S53" s="11">
        <v>1</v>
      </c>
      <c r="T53" s="12">
        <v>14</v>
      </c>
      <c r="U53" s="11">
        <v>1</v>
      </c>
      <c r="V53" s="12">
        <f t="shared" si="2"/>
        <v>11</v>
      </c>
      <c r="W53" s="11">
        <f t="shared" si="3"/>
        <v>5</v>
      </c>
      <c r="X53" s="11">
        <v>1</v>
      </c>
      <c r="Y53" s="12">
        <v>7</v>
      </c>
      <c r="Z53" s="11">
        <v>1</v>
      </c>
      <c r="AA53" s="12">
        <v>12.75</v>
      </c>
      <c r="AB53" s="11">
        <v>1</v>
      </c>
      <c r="AC53" s="12">
        <f t="shared" si="4"/>
        <v>10.833333333333334</v>
      </c>
      <c r="AD53" s="11">
        <f t="shared" si="5"/>
        <v>4</v>
      </c>
      <c r="AE53" s="11">
        <v>1</v>
      </c>
      <c r="AF53" s="12">
        <v>14.5</v>
      </c>
      <c r="AG53" s="11">
        <v>1</v>
      </c>
      <c r="AH53" s="12">
        <v>14.5</v>
      </c>
      <c r="AI53" s="11">
        <v>1</v>
      </c>
      <c r="AJ53" s="12">
        <f t="shared" si="6"/>
        <v>8.4375</v>
      </c>
      <c r="AK53" s="11">
        <v>1</v>
      </c>
      <c r="AL53" s="44">
        <f t="shared" si="7"/>
        <v>15</v>
      </c>
      <c r="AM53" s="11">
        <f t="shared" si="8"/>
        <v>15</v>
      </c>
      <c r="AN53" s="11" t="str">
        <f t="shared" si="9"/>
        <v>Non acquis</v>
      </c>
    </row>
    <row r="54" spans="1:40">
      <c r="A54" s="23">
        <v>8</v>
      </c>
      <c r="B54" s="24" t="s">
        <v>210</v>
      </c>
      <c r="C54" s="25" t="s">
        <v>145</v>
      </c>
      <c r="D54" s="25" t="s">
        <v>211</v>
      </c>
      <c r="E54" s="12">
        <v>10</v>
      </c>
      <c r="F54" s="26"/>
      <c r="G54" s="35">
        <v>0</v>
      </c>
      <c r="H54" s="36">
        <v>1</v>
      </c>
      <c r="I54" s="35">
        <v>0</v>
      </c>
      <c r="J54" s="36">
        <v>1</v>
      </c>
      <c r="K54" s="12">
        <v>10</v>
      </c>
      <c r="L54" s="26"/>
      <c r="M54" s="12">
        <f t="shared" si="0"/>
        <v>5</v>
      </c>
      <c r="N54" s="11">
        <f t="shared" si="1"/>
        <v>10</v>
      </c>
      <c r="O54" s="11">
        <v>1</v>
      </c>
      <c r="P54" s="35">
        <v>0</v>
      </c>
      <c r="Q54" s="36">
        <v>1</v>
      </c>
      <c r="R54" s="35">
        <v>12</v>
      </c>
      <c r="S54" s="36">
        <v>1</v>
      </c>
      <c r="T54" s="12">
        <v>10.5</v>
      </c>
      <c r="U54" s="26"/>
      <c r="V54" s="12">
        <f t="shared" si="2"/>
        <v>5.625</v>
      </c>
      <c r="W54" s="11">
        <f t="shared" si="3"/>
        <v>3</v>
      </c>
      <c r="X54" s="11">
        <v>1</v>
      </c>
      <c r="Y54" s="12">
        <v>11.5</v>
      </c>
      <c r="Z54" s="26"/>
      <c r="AA54" s="35">
        <v>0</v>
      </c>
      <c r="AB54" s="36">
        <v>1</v>
      </c>
      <c r="AC54" s="12">
        <f t="shared" si="4"/>
        <v>3.8333333333333335</v>
      </c>
      <c r="AD54" s="11">
        <f t="shared" si="5"/>
        <v>2</v>
      </c>
      <c r="AE54" s="11">
        <v>1</v>
      </c>
      <c r="AF54" s="12">
        <v>16</v>
      </c>
      <c r="AG54" s="26"/>
      <c r="AH54" s="12">
        <v>16</v>
      </c>
      <c r="AI54" s="11">
        <v>1</v>
      </c>
      <c r="AJ54" s="12">
        <f t="shared" si="6"/>
        <v>5.625</v>
      </c>
      <c r="AK54" s="11">
        <v>1</v>
      </c>
      <c r="AL54" s="44">
        <f t="shared" si="7"/>
        <v>16</v>
      </c>
      <c r="AM54" s="11">
        <f t="shared" si="8"/>
        <v>16</v>
      </c>
      <c r="AN54" s="11" t="str">
        <f t="shared" si="9"/>
        <v>Non acquis</v>
      </c>
    </row>
    <row r="55" spans="1:40">
      <c r="A55" s="11">
        <v>38</v>
      </c>
      <c r="B55" s="10" t="s">
        <v>147</v>
      </c>
      <c r="C55" s="10" t="s">
        <v>148</v>
      </c>
      <c r="D55" s="10" t="s">
        <v>122</v>
      </c>
      <c r="E55" s="35">
        <v>0</v>
      </c>
      <c r="F55" s="36">
        <v>1</v>
      </c>
      <c r="G55" s="12">
        <v>10.25</v>
      </c>
      <c r="H55" s="11">
        <v>1</v>
      </c>
      <c r="I55" s="12">
        <v>10.5</v>
      </c>
      <c r="J55" s="11">
        <v>2</v>
      </c>
      <c r="K55" s="12">
        <v>10</v>
      </c>
      <c r="L55" s="11">
        <v>1</v>
      </c>
      <c r="M55" s="12">
        <f t="shared" si="0"/>
        <v>7.6875</v>
      </c>
      <c r="N55" s="11">
        <f t="shared" si="1"/>
        <v>15</v>
      </c>
      <c r="O55" s="11">
        <v>1</v>
      </c>
      <c r="P55" s="12">
        <v>12</v>
      </c>
      <c r="Q55" s="11">
        <v>2</v>
      </c>
      <c r="R55" s="12">
        <v>7.5</v>
      </c>
      <c r="S55" s="11">
        <v>1</v>
      </c>
      <c r="T55" s="12">
        <v>9.5</v>
      </c>
      <c r="U55" s="11">
        <v>1</v>
      </c>
      <c r="V55" s="12">
        <f t="shared" si="2"/>
        <v>10.25</v>
      </c>
      <c r="W55" s="11">
        <f t="shared" si="3"/>
        <v>5</v>
      </c>
      <c r="X55" s="11">
        <v>1</v>
      </c>
      <c r="Y55" s="12">
        <v>7.5</v>
      </c>
      <c r="Z55" s="11">
        <v>1</v>
      </c>
      <c r="AA55" s="12">
        <v>12</v>
      </c>
      <c r="AB55" s="11">
        <v>1</v>
      </c>
      <c r="AC55" s="12">
        <f t="shared" si="4"/>
        <v>10.5</v>
      </c>
      <c r="AD55" s="11">
        <f t="shared" si="5"/>
        <v>4</v>
      </c>
      <c r="AE55" s="11">
        <v>1</v>
      </c>
      <c r="AF55" s="12">
        <v>10.25</v>
      </c>
      <c r="AG55" s="11">
        <v>1</v>
      </c>
      <c r="AH55" s="12">
        <v>10.25</v>
      </c>
      <c r="AI55" s="11">
        <v>1</v>
      </c>
      <c r="AJ55" s="12">
        <f t="shared" si="6"/>
        <v>9.015625</v>
      </c>
      <c r="AK55" s="11">
        <v>1</v>
      </c>
      <c r="AL55" s="44">
        <f t="shared" si="7"/>
        <v>25</v>
      </c>
      <c r="AM55" s="11">
        <f t="shared" si="8"/>
        <v>25</v>
      </c>
      <c r="AN55" s="11" t="str">
        <f t="shared" si="9"/>
        <v>Non acquis</v>
      </c>
    </row>
    <row r="56" spans="1:40">
      <c r="A56" s="11">
        <v>39</v>
      </c>
      <c r="B56" s="10" t="s">
        <v>149</v>
      </c>
      <c r="C56" s="10" t="s">
        <v>150</v>
      </c>
      <c r="D56" s="10" t="s">
        <v>122</v>
      </c>
      <c r="E56" s="35">
        <v>6</v>
      </c>
      <c r="F56" s="36">
        <v>1</v>
      </c>
      <c r="G56" s="35">
        <v>10</v>
      </c>
      <c r="H56" s="36">
        <v>1</v>
      </c>
      <c r="I56" s="35">
        <v>2.5</v>
      </c>
      <c r="J56" s="36">
        <v>1</v>
      </c>
      <c r="K56" s="12">
        <v>12.34</v>
      </c>
      <c r="L56" s="11">
        <v>1</v>
      </c>
      <c r="M56" s="12">
        <f t="shared" si="0"/>
        <v>7.71</v>
      </c>
      <c r="N56" s="11">
        <f t="shared" si="1"/>
        <v>10</v>
      </c>
      <c r="O56" s="11">
        <v>1</v>
      </c>
      <c r="P56" s="12">
        <v>10.25</v>
      </c>
      <c r="Q56" s="11">
        <v>2</v>
      </c>
      <c r="R56" s="12">
        <v>10</v>
      </c>
      <c r="S56" s="11">
        <v>1</v>
      </c>
      <c r="T56" s="12">
        <v>12</v>
      </c>
      <c r="U56" s="11">
        <v>1</v>
      </c>
      <c r="V56" s="12">
        <f t="shared" si="2"/>
        <v>10.625</v>
      </c>
      <c r="W56" s="11">
        <f t="shared" si="3"/>
        <v>5</v>
      </c>
      <c r="X56" s="11">
        <v>1</v>
      </c>
      <c r="Y56" s="12">
        <v>8</v>
      </c>
      <c r="Z56" s="11">
        <v>2</v>
      </c>
      <c r="AA56" s="12">
        <v>12</v>
      </c>
      <c r="AB56" s="11">
        <v>1</v>
      </c>
      <c r="AC56" s="12">
        <f t="shared" si="4"/>
        <v>10.666666666666666</v>
      </c>
      <c r="AD56" s="11">
        <f t="shared" si="5"/>
        <v>4</v>
      </c>
      <c r="AE56" s="11">
        <v>1</v>
      </c>
      <c r="AF56" s="12">
        <v>12</v>
      </c>
      <c r="AG56" s="11">
        <v>1</v>
      </c>
      <c r="AH56" s="12">
        <v>12</v>
      </c>
      <c r="AI56" s="11">
        <v>1</v>
      </c>
      <c r="AJ56" s="12">
        <f t="shared" si="6"/>
        <v>9.2612500000000004</v>
      </c>
      <c r="AK56" s="11">
        <v>1</v>
      </c>
      <c r="AL56" s="44">
        <f t="shared" si="7"/>
        <v>20</v>
      </c>
      <c r="AM56" s="11">
        <f t="shared" si="8"/>
        <v>20</v>
      </c>
      <c r="AN56" s="11" t="str">
        <f t="shared" si="9"/>
        <v>Non acquis</v>
      </c>
    </row>
    <row r="57" spans="1:40">
      <c r="A57" s="11">
        <v>40</v>
      </c>
      <c r="B57" s="10" t="s">
        <v>151</v>
      </c>
      <c r="C57" s="10" t="s">
        <v>152</v>
      </c>
      <c r="D57" s="10" t="s">
        <v>153</v>
      </c>
      <c r="E57" s="35">
        <v>5.5</v>
      </c>
      <c r="F57" s="37">
        <v>1</v>
      </c>
      <c r="G57" s="12">
        <v>10.75</v>
      </c>
      <c r="H57" s="11">
        <v>2</v>
      </c>
      <c r="I57" s="12">
        <v>10.25</v>
      </c>
      <c r="J57" s="11">
        <v>2</v>
      </c>
      <c r="K57" s="35">
        <v>0</v>
      </c>
      <c r="L57" s="36">
        <v>1</v>
      </c>
      <c r="M57" s="12">
        <f t="shared" si="0"/>
        <v>6.625</v>
      </c>
      <c r="N57" s="11">
        <f t="shared" si="1"/>
        <v>10</v>
      </c>
      <c r="O57" s="11">
        <v>1</v>
      </c>
      <c r="P57" s="12">
        <v>6.5</v>
      </c>
      <c r="Q57" s="11">
        <v>2</v>
      </c>
      <c r="R57" s="12">
        <v>14.5</v>
      </c>
      <c r="S57" s="11">
        <v>1</v>
      </c>
      <c r="T57" s="12">
        <v>12.5</v>
      </c>
      <c r="U57" s="11">
        <v>1</v>
      </c>
      <c r="V57" s="12">
        <f t="shared" si="2"/>
        <v>10</v>
      </c>
      <c r="W57" s="11">
        <f t="shared" si="3"/>
        <v>5</v>
      </c>
      <c r="X57" s="11">
        <v>1</v>
      </c>
      <c r="Y57" s="12">
        <v>10.5</v>
      </c>
      <c r="Z57" s="11">
        <v>1</v>
      </c>
      <c r="AA57" s="12">
        <v>12</v>
      </c>
      <c r="AB57" s="11">
        <v>1</v>
      </c>
      <c r="AC57" s="12">
        <f t="shared" si="4"/>
        <v>11.5</v>
      </c>
      <c r="AD57" s="11">
        <f t="shared" si="5"/>
        <v>4</v>
      </c>
      <c r="AE57" s="11">
        <v>1</v>
      </c>
      <c r="AF57" s="12">
        <v>12</v>
      </c>
      <c r="AG57" s="11">
        <v>1</v>
      </c>
      <c r="AH57" s="12">
        <v>12</v>
      </c>
      <c r="AI57" s="11">
        <v>1</v>
      </c>
      <c r="AJ57" s="12">
        <f t="shared" si="6"/>
        <v>8.71875</v>
      </c>
      <c r="AK57" s="11">
        <v>1</v>
      </c>
      <c r="AL57" s="44">
        <f t="shared" si="7"/>
        <v>20</v>
      </c>
      <c r="AM57" s="11">
        <f t="shared" si="8"/>
        <v>20</v>
      </c>
      <c r="AN57" s="11" t="str">
        <f t="shared" si="9"/>
        <v>Non acquis</v>
      </c>
    </row>
    <row r="58" spans="1:40">
      <c r="A58" s="11">
        <v>41</v>
      </c>
      <c r="B58" s="10" t="s">
        <v>154</v>
      </c>
      <c r="C58" s="10" t="s">
        <v>155</v>
      </c>
      <c r="D58" s="10" t="s">
        <v>156</v>
      </c>
      <c r="E58" s="35">
        <v>9</v>
      </c>
      <c r="F58" s="36">
        <v>1</v>
      </c>
      <c r="G58" s="12">
        <v>12.25</v>
      </c>
      <c r="H58" s="11">
        <v>1</v>
      </c>
      <c r="I58" s="12">
        <v>12.75</v>
      </c>
      <c r="J58" s="11">
        <v>1</v>
      </c>
      <c r="K58" s="35">
        <v>3</v>
      </c>
      <c r="L58" s="36">
        <v>1</v>
      </c>
      <c r="M58" s="12">
        <f t="shared" si="0"/>
        <v>9.25</v>
      </c>
      <c r="N58" s="11">
        <f t="shared" si="1"/>
        <v>10</v>
      </c>
      <c r="O58" s="11">
        <v>1</v>
      </c>
      <c r="P58" s="35">
        <v>7</v>
      </c>
      <c r="Q58" s="36">
        <v>1</v>
      </c>
      <c r="R58" s="12">
        <v>10</v>
      </c>
      <c r="S58" s="11">
        <v>1</v>
      </c>
      <c r="T58" s="35">
        <v>0</v>
      </c>
      <c r="U58" s="36">
        <v>1</v>
      </c>
      <c r="V58" s="12">
        <f t="shared" si="2"/>
        <v>6</v>
      </c>
      <c r="W58" s="11">
        <f t="shared" si="3"/>
        <v>2</v>
      </c>
      <c r="X58" s="11">
        <v>1</v>
      </c>
      <c r="Y58" s="12">
        <v>10</v>
      </c>
      <c r="Z58" s="11">
        <v>1</v>
      </c>
      <c r="AA58" s="12">
        <v>10.75</v>
      </c>
      <c r="AB58" s="11">
        <v>1</v>
      </c>
      <c r="AC58" s="12">
        <f t="shared" si="4"/>
        <v>10.5</v>
      </c>
      <c r="AD58" s="11">
        <f t="shared" si="5"/>
        <v>4</v>
      </c>
      <c r="AE58" s="11">
        <v>1</v>
      </c>
      <c r="AF58" s="12">
        <v>14</v>
      </c>
      <c r="AG58" s="11">
        <v>1</v>
      </c>
      <c r="AH58" s="12">
        <v>14</v>
      </c>
      <c r="AI58" s="11">
        <v>1</v>
      </c>
      <c r="AJ58" s="12">
        <f t="shared" si="6"/>
        <v>8.96875</v>
      </c>
      <c r="AK58" s="11">
        <v>1</v>
      </c>
      <c r="AL58" s="44">
        <f t="shared" si="7"/>
        <v>17</v>
      </c>
      <c r="AM58" s="11">
        <f t="shared" si="8"/>
        <v>17</v>
      </c>
      <c r="AN58" s="11" t="str">
        <f t="shared" si="9"/>
        <v>Non acquis</v>
      </c>
    </row>
    <row r="59" spans="1:40">
      <c r="A59" s="23">
        <v>9</v>
      </c>
      <c r="B59" s="27" t="s">
        <v>212</v>
      </c>
      <c r="C59" s="27" t="s">
        <v>213</v>
      </c>
      <c r="D59" s="27" t="s">
        <v>51</v>
      </c>
      <c r="E59" s="35">
        <v>0</v>
      </c>
      <c r="F59" s="36">
        <v>1</v>
      </c>
      <c r="G59" s="12">
        <v>10.33</v>
      </c>
      <c r="H59" s="26"/>
      <c r="I59" s="12">
        <v>10.5</v>
      </c>
      <c r="J59" s="26"/>
      <c r="K59" s="35">
        <v>0</v>
      </c>
      <c r="L59" s="36">
        <v>1</v>
      </c>
      <c r="M59" s="12">
        <f t="shared" si="0"/>
        <v>5.2074999999999996</v>
      </c>
      <c r="N59" s="11">
        <f t="shared" si="1"/>
        <v>10</v>
      </c>
      <c r="O59" s="11">
        <v>1</v>
      </c>
      <c r="P59" s="12">
        <v>10</v>
      </c>
      <c r="Q59" s="26"/>
      <c r="R59" s="35">
        <v>0</v>
      </c>
      <c r="S59" s="36">
        <v>1</v>
      </c>
      <c r="T59" s="35">
        <v>0</v>
      </c>
      <c r="U59" s="36">
        <v>1</v>
      </c>
      <c r="V59" s="12">
        <f t="shared" si="2"/>
        <v>5</v>
      </c>
      <c r="W59" s="11">
        <f t="shared" si="3"/>
        <v>2</v>
      </c>
      <c r="X59" s="11">
        <v>1</v>
      </c>
      <c r="Y59" s="11">
        <v>14</v>
      </c>
      <c r="Z59" s="26"/>
      <c r="AA59" s="35">
        <v>0</v>
      </c>
      <c r="AB59" s="36">
        <v>1</v>
      </c>
      <c r="AC59" s="12">
        <f t="shared" si="4"/>
        <v>4.666666666666667</v>
      </c>
      <c r="AD59" s="11">
        <f t="shared" si="5"/>
        <v>2</v>
      </c>
      <c r="AE59" s="11">
        <v>1</v>
      </c>
      <c r="AF59" s="12">
        <v>10</v>
      </c>
      <c r="AG59" s="26"/>
      <c r="AH59" s="12">
        <v>10</v>
      </c>
      <c r="AI59" s="11">
        <v>1</v>
      </c>
      <c r="AJ59" s="12">
        <f t="shared" si="6"/>
        <v>5.3537499999999998</v>
      </c>
      <c r="AK59" s="11">
        <v>1</v>
      </c>
      <c r="AL59" s="44">
        <f t="shared" si="7"/>
        <v>15</v>
      </c>
      <c r="AM59" s="11">
        <f t="shared" si="8"/>
        <v>15</v>
      </c>
      <c r="AN59" s="11" t="str">
        <f t="shared" si="9"/>
        <v>Non acquis</v>
      </c>
    </row>
    <row r="60" spans="1:40">
      <c r="A60" s="11">
        <v>42</v>
      </c>
      <c r="B60" s="10" t="s">
        <v>157</v>
      </c>
      <c r="C60" s="10" t="s">
        <v>158</v>
      </c>
      <c r="D60" s="10" t="s">
        <v>159</v>
      </c>
      <c r="E60" s="35">
        <v>5</v>
      </c>
      <c r="F60" s="36">
        <v>1</v>
      </c>
      <c r="G60" s="12">
        <v>13</v>
      </c>
      <c r="H60" s="11">
        <v>1</v>
      </c>
      <c r="I60" s="12">
        <v>10</v>
      </c>
      <c r="J60" s="11">
        <v>2</v>
      </c>
      <c r="K60" s="35">
        <v>0</v>
      </c>
      <c r="L60" s="36">
        <v>1</v>
      </c>
      <c r="M60" s="12">
        <f t="shared" si="0"/>
        <v>7</v>
      </c>
      <c r="N60" s="11">
        <f t="shared" si="1"/>
        <v>10</v>
      </c>
      <c r="O60" s="11">
        <v>1</v>
      </c>
      <c r="P60" s="12">
        <v>10</v>
      </c>
      <c r="Q60" s="11">
        <v>1</v>
      </c>
      <c r="R60" s="12">
        <v>10</v>
      </c>
      <c r="S60" s="11">
        <v>1</v>
      </c>
      <c r="T60" s="12">
        <v>10</v>
      </c>
      <c r="U60" s="11">
        <v>1</v>
      </c>
      <c r="V60" s="12">
        <f t="shared" si="2"/>
        <v>10</v>
      </c>
      <c r="W60" s="11">
        <f t="shared" si="3"/>
        <v>5</v>
      </c>
      <c r="X60" s="11">
        <v>1</v>
      </c>
      <c r="Y60" s="35">
        <v>1.5</v>
      </c>
      <c r="Z60" s="36">
        <v>1</v>
      </c>
      <c r="AA60" s="12">
        <v>11</v>
      </c>
      <c r="AB60" s="11">
        <v>1</v>
      </c>
      <c r="AC60" s="12">
        <f t="shared" si="4"/>
        <v>7.833333333333333</v>
      </c>
      <c r="AD60" s="11">
        <f t="shared" si="5"/>
        <v>2</v>
      </c>
      <c r="AE60" s="11">
        <v>1</v>
      </c>
      <c r="AF60" s="12">
        <v>10.5</v>
      </c>
      <c r="AG60" s="11">
        <v>1</v>
      </c>
      <c r="AH60" s="12">
        <v>10.5</v>
      </c>
      <c r="AI60" s="11">
        <v>1</v>
      </c>
      <c r="AJ60" s="12">
        <f t="shared" si="6"/>
        <v>8.125</v>
      </c>
      <c r="AK60" s="11">
        <v>1</v>
      </c>
      <c r="AL60" s="44">
        <f t="shared" si="7"/>
        <v>18</v>
      </c>
      <c r="AM60" s="11">
        <f t="shared" si="8"/>
        <v>18</v>
      </c>
      <c r="AN60" s="11" t="str">
        <f t="shared" si="9"/>
        <v>Non acquis</v>
      </c>
    </row>
    <row r="61" spans="1:40">
      <c r="A61" s="23">
        <v>10</v>
      </c>
      <c r="B61" s="24" t="s">
        <v>214</v>
      </c>
      <c r="C61" s="25" t="s">
        <v>215</v>
      </c>
      <c r="D61" s="25" t="s">
        <v>216</v>
      </c>
      <c r="E61" s="35">
        <v>0</v>
      </c>
      <c r="F61" s="36">
        <v>1</v>
      </c>
      <c r="G61" s="12">
        <v>12.17</v>
      </c>
      <c r="H61" s="26"/>
      <c r="I61" s="12">
        <v>10.33</v>
      </c>
      <c r="J61" s="26"/>
      <c r="K61" s="35">
        <v>1</v>
      </c>
      <c r="L61" s="36">
        <v>1</v>
      </c>
      <c r="M61" s="12">
        <f t="shared" si="0"/>
        <v>5.875</v>
      </c>
      <c r="N61" s="11">
        <f t="shared" si="1"/>
        <v>10</v>
      </c>
      <c r="O61" s="11">
        <v>1</v>
      </c>
      <c r="P61" s="35">
        <v>7</v>
      </c>
      <c r="Q61" s="36">
        <v>1</v>
      </c>
      <c r="R61" s="35">
        <v>10</v>
      </c>
      <c r="S61" s="40">
        <v>1</v>
      </c>
      <c r="T61" s="12">
        <v>13</v>
      </c>
      <c r="U61" s="26"/>
      <c r="V61" s="12">
        <f t="shared" si="2"/>
        <v>9.25</v>
      </c>
      <c r="W61" s="11">
        <f t="shared" si="3"/>
        <v>3</v>
      </c>
      <c r="X61" s="11">
        <v>1</v>
      </c>
      <c r="Y61" s="35">
        <v>0.5</v>
      </c>
      <c r="Z61" s="36">
        <v>1</v>
      </c>
      <c r="AA61" s="12">
        <v>10.33</v>
      </c>
      <c r="AB61" s="26"/>
      <c r="AC61" s="12">
        <f t="shared" si="4"/>
        <v>7.0533333333333337</v>
      </c>
      <c r="AD61" s="11">
        <f t="shared" si="5"/>
        <v>2</v>
      </c>
      <c r="AE61" s="11">
        <v>1</v>
      </c>
      <c r="AF61" s="12">
        <v>12.13</v>
      </c>
      <c r="AG61" s="26"/>
      <c r="AH61" s="12">
        <v>12.13</v>
      </c>
      <c r="AI61" s="11">
        <v>1</v>
      </c>
      <c r="AJ61" s="12">
        <f t="shared" si="6"/>
        <v>7.3306249999999995</v>
      </c>
      <c r="AK61" s="11">
        <v>1</v>
      </c>
      <c r="AL61" s="44">
        <f t="shared" si="7"/>
        <v>16</v>
      </c>
      <c r="AM61" s="11">
        <f t="shared" si="8"/>
        <v>16</v>
      </c>
      <c r="AN61" s="11" t="str">
        <f t="shared" si="9"/>
        <v>Non acquis</v>
      </c>
    </row>
    <row r="62" spans="1:40">
      <c r="A62" s="11">
        <v>43</v>
      </c>
      <c r="B62" s="10" t="s">
        <v>160</v>
      </c>
      <c r="C62" s="10" t="s">
        <v>161</v>
      </c>
      <c r="D62" s="10" t="s">
        <v>162</v>
      </c>
      <c r="E62" s="35">
        <v>0</v>
      </c>
      <c r="F62" s="36">
        <v>1</v>
      </c>
      <c r="G62" s="12">
        <v>11</v>
      </c>
      <c r="H62" s="11">
        <v>2</v>
      </c>
      <c r="I62" s="12">
        <v>10</v>
      </c>
      <c r="J62" s="11">
        <v>1</v>
      </c>
      <c r="K62" s="35">
        <v>0</v>
      </c>
      <c r="L62" s="36">
        <v>1</v>
      </c>
      <c r="M62" s="12">
        <f t="shared" si="0"/>
        <v>5.25</v>
      </c>
      <c r="N62" s="11">
        <f t="shared" si="1"/>
        <v>10</v>
      </c>
      <c r="O62" s="11">
        <v>1</v>
      </c>
      <c r="P62" s="12">
        <v>11.75</v>
      </c>
      <c r="Q62" s="11">
        <v>1</v>
      </c>
      <c r="R62" s="12">
        <v>11.5</v>
      </c>
      <c r="S62" s="11">
        <v>1</v>
      </c>
      <c r="T62" s="12">
        <v>10.5</v>
      </c>
      <c r="U62" s="11">
        <v>1</v>
      </c>
      <c r="V62" s="12">
        <f t="shared" si="2"/>
        <v>11.375</v>
      </c>
      <c r="W62" s="11">
        <f t="shared" si="3"/>
        <v>5</v>
      </c>
      <c r="X62" s="11">
        <v>1</v>
      </c>
      <c r="Y62" s="12">
        <v>9</v>
      </c>
      <c r="Z62" s="11">
        <v>1</v>
      </c>
      <c r="AA62" s="12">
        <v>11.25</v>
      </c>
      <c r="AB62" s="11">
        <v>1</v>
      </c>
      <c r="AC62" s="12">
        <f t="shared" si="4"/>
        <v>10.5</v>
      </c>
      <c r="AD62" s="11">
        <f t="shared" si="5"/>
        <v>4</v>
      </c>
      <c r="AE62" s="11">
        <v>1</v>
      </c>
      <c r="AF62" s="12">
        <v>13.5</v>
      </c>
      <c r="AG62" s="11">
        <v>1</v>
      </c>
      <c r="AH62" s="12">
        <v>13.5</v>
      </c>
      <c r="AI62" s="11">
        <v>1</v>
      </c>
      <c r="AJ62" s="12">
        <f t="shared" si="6"/>
        <v>8.28125</v>
      </c>
      <c r="AK62" s="11">
        <v>1</v>
      </c>
      <c r="AL62" s="44">
        <f t="shared" si="7"/>
        <v>20</v>
      </c>
      <c r="AM62" s="11">
        <f t="shared" si="8"/>
        <v>20</v>
      </c>
      <c r="AN62" s="11" t="str">
        <f t="shared" si="9"/>
        <v>Non acquis</v>
      </c>
    </row>
    <row r="63" spans="1:40">
      <c r="A63" s="11">
        <v>44</v>
      </c>
      <c r="B63" s="10" t="s">
        <v>163</v>
      </c>
      <c r="C63" s="10" t="s">
        <v>164</v>
      </c>
      <c r="D63" s="10" t="s">
        <v>42</v>
      </c>
      <c r="E63" s="35">
        <v>0</v>
      </c>
      <c r="F63" s="36">
        <v>1</v>
      </c>
      <c r="G63" s="35">
        <v>0</v>
      </c>
      <c r="H63" s="36">
        <v>1</v>
      </c>
      <c r="I63" s="12">
        <v>10</v>
      </c>
      <c r="J63" s="11">
        <v>2</v>
      </c>
      <c r="K63" s="35">
        <v>0</v>
      </c>
      <c r="L63" s="36">
        <v>1</v>
      </c>
      <c r="M63" s="12">
        <f t="shared" si="0"/>
        <v>2.5</v>
      </c>
      <c r="N63" s="11">
        <f t="shared" si="1"/>
        <v>5</v>
      </c>
      <c r="O63" s="11">
        <v>1</v>
      </c>
      <c r="P63" s="12">
        <v>10.5</v>
      </c>
      <c r="Q63" s="11">
        <v>2</v>
      </c>
      <c r="R63" s="12">
        <v>10</v>
      </c>
      <c r="S63" s="11">
        <v>1</v>
      </c>
      <c r="T63" s="12">
        <v>10</v>
      </c>
      <c r="U63" s="11">
        <v>1</v>
      </c>
      <c r="V63" s="12">
        <f t="shared" si="2"/>
        <v>10.25</v>
      </c>
      <c r="W63" s="11">
        <f t="shared" si="3"/>
        <v>5</v>
      </c>
      <c r="X63" s="11">
        <v>1</v>
      </c>
      <c r="Y63" s="35">
        <v>0</v>
      </c>
      <c r="Z63" s="36">
        <v>1</v>
      </c>
      <c r="AA63" s="12">
        <v>10.25</v>
      </c>
      <c r="AB63" s="11">
        <v>1</v>
      </c>
      <c r="AC63" s="12">
        <f t="shared" si="4"/>
        <v>6.833333333333333</v>
      </c>
      <c r="AD63" s="11">
        <f t="shared" si="5"/>
        <v>2</v>
      </c>
      <c r="AE63" s="11">
        <v>1</v>
      </c>
      <c r="AF63" s="12">
        <v>13</v>
      </c>
      <c r="AG63" s="11">
        <v>1</v>
      </c>
      <c r="AH63" s="12">
        <v>13</v>
      </c>
      <c r="AI63" s="11">
        <v>1</v>
      </c>
      <c r="AJ63" s="12">
        <f t="shared" si="6"/>
        <v>5.90625</v>
      </c>
      <c r="AK63" s="11">
        <v>1</v>
      </c>
      <c r="AL63" s="44">
        <f t="shared" si="7"/>
        <v>13</v>
      </c>
      <c r="AM63" s="11">
        <f t="shared" si="8"/>
        <v>13</v>
      </c>
      <c r="AN63" s="11" t="str">
        <f t="shared" si="9"/>
        <v>Non acquis</v>
      </c>
    </row>
    <row r="64" spans="1:40">
      <c r="A64" s="11">
        <v>45</v>
      </c>
      <c r="B64" s="10" t="s">
        <v>165</v>
      </c>
      <c r="C64" s="10" t="s">
        <v>166</v>
      </c>
      <c r="D64" s="10" t="s">
        <v>167</v>
      </c>
      <c r="E64" s="35">
        <v>0</v>
      </c>
      <c r="F64" s="36">
        <v>1</v>
      </c>
      <c r="G64" s="12">
        <v>10.5</v>
      </c>
      <c r="H64" s="11">
        <v>1</v>
      </c>
      <c r="I64" s="35">
        <v>0</v>
      </c>
      <c r="J64" s="36">
        <v>1</v>
      </c>
      <c r="K64" s="35">
        <v>0</v>
      </c>
      <c r="L64" s="36">
        <v>1</v>
      </c>
      <c r="M64" s="12">
        <f t="shared" si="0"/>
        <v>2.625</v>
      </c>
      <c r="N64" s="11">
        <f t="shared" si="1"/>
        <v>5</v>
      </c>
      <c r="O64" s="11">
        <v>1</v>
      </c>
      <c r="P64" s="35">
        <v>0</v>
      </c>
      <c r="Q64" s="36">
        <v>1</v>
      </c>
      <c r="R64" s="12">
        <v>10.5</v>
      </c>
      <c r="S64" s="11">
        <v>1</v>
      </c>
      <c r="T64" s="35">
        <v>0</v>
      </c>
      <c r="U64" s="36">
        <v>1</v>
      </c>
      <c r="V64" s="12">
        <f t="shared" si="2"/>
        <v>2.625</v>
      </c>
      <c r="W64" s="11">
        <f t="shared" si="3"/>
        <v>2</v>
      </c>
      <c r="X64" s="11">
        <v>1</v>
      </c>
      <c r="Y64" s="35">
        <v>0</v>
      </c>
      <c r="Z64" s="36">
        <v>1</v>
      </c>
      <c r="AA64" s="12">
        <v>11.5</v>
      </c>
      <c r="AB64" s="11">
        <v>1</v>
      </c>
      <c r="AC64" s="12">
        <f t="shared" si="4"/>
        <v>7.666666666666667</v>
      </c>
      <c r="AD64" s="11">
        <f t="shared" si="5"/>
        <v>2</v>
      </c>
      <c r="AE64" s="11">
        <v>1</v>
      </c>
      <c r="AF64" s="12">
        <v>14</v>
      </c>
      <c r="AG64" s="11">
        <v>1</v>
      </c>
      <c r="AH64" s="12">
        <v>14</v>
      </c>
      <c r="AI64" s="11">
        <v>1</v>
      </c>
      <c r="AJ64" s="12">
        <f t="shared" si="6"/>
        <v>4.28125</v>
      </c>
      <c r="AK64" s="11">
        <v>1</v>
      </c>
      <c r="AL64" s="44">
        <f t="shared" si="7"/>
        <v>10</v>
      </c>
      <c r="AM64" s="11">
        <f t="shared" si="8"/>
        <v>10</v>
      </c>
      <c r="AN64" s="11" t="str">
        <f t="shared" si="9"/>
        <v>Non acquis</v>
      </c>
    </row>
    <row r="65" spans="1:40">
      <c r="A65" s="11">
        <v>46</v>
      </c>
      <c r="B65" s="10" t="s">
        <v>168</v>
      </c>
      <c r="C65" s="10" t="s">
        <v>166</v>
      </c>
      <c r="D65" s="10" t="s">
        <v>169</v>
      </c>
      <c r="E65" s="35">
        <v>0</v>
      </c>
      <c r="F65" s="36">
        <v>1</v>
      </c>
      <c r="G65" s="12">
        <v>12.75</v>
      </c>
      <c r="H65" s="11">
        <v>1</v>
      </c>
      <c r="I65" s="35">
        <v>0</v>
      </c>
      <c r="J65" s="36">
        <v>1</v>
      </c>
      <c r="K65" s="36">
        <v>1.5</v>
      </c>
      <c r="L65" s="36">
        <v>1</v>
      </c>
      <c r="M65" s="12">
        <f t="shared" si="0"/>
        <v>3.5625</v>
      </c>
      <c r="N65" s="11">
        <f t="shared" si="1"/>
        <v>5</v>
      </c>
      <c r="O65" s="11">
        <v>1</v>
      </c>
      <c r="P65" s="35">
        <v>10</v>
      </c>
      <c r="Q65" s="36">
        <v>1</v>
      </c>
      <c r="R65" s="12">
        <v>10</v>
      </c>
      <c r="S65" s="11">
        <v>1</v>
      </c>
      <c r="T65" s="12">
        <v>11</v>
      </c>
      <c r="U65" s="11">
        <v>1</v>
      </c>
      <c r="V65" s="12">
        <f t="shared" si="2"/>
        <v>10.25</v>
      </c>
      <c r="W65" s="11">
        <f t="shared" si="3"/>
        <v>5</v>
      </c>
      <c r="X65" s="11">
        <v>1</v>
      </c>
      <c r="Y65" s="35">
        <v>1.5</v>
      </c>
      <c r="Z65" s="36">
        <v>1</v>
      </c>
      <c r="AA65" s="12">
        <v>11.5</v>
      </c>
      <c r="AB65" s="11">
        <v>1</v>
      </c>
      <c r="AC65" s="12">
        <f t="shared" si="4"/>
        <v>8.1666666666666661</v>
      </c>
      <c r="AD65" s="11">
        <f t="shared" si="5"/>
        <v>2</v>
      </c>
      <c r="AE65" s="11">
        <v>1</v>
      </c>
      <c r="AF65" s="12">
        <v>19.75</v>
      </c>
      <c r="AG65" s="11">
        <v>1</v>
      </c>
      <c r="AH65" s="12">
        <v>19.75</v>
      </c>
      <c r="AI65" s="11">
        <v>1</v>
      </c>
      <c r="AJ65" s="12">
        <f t="shared" si="6"/>
        <v>7.109375</v>
      </c>
      <c r="AK65" s="11">
        <v>1</v>
      </c>
      <c r="AL65" s="44">
        <f t="shared" si="7"/>
        <v>13</v>
      </c>
      <c r="AM65" s="11">
        <f t="shared" si="8"/>
        <v>13</v>
      </c>
      <c r="AN65" s="11" t="str">
        <f t="shared" si="9"/>
        <v>Non acquis</v>
      </c>
    </row>
    <row r="66" spans="1:40">
      <c r="A66" s="11">
        <v>47</v>
      </c>
      <c r="B66" s="10" t="s">
        <v>170</v>
      </c>
      <c r="C66" s="10" t="s">
        <v>171</v>
      </c>
      <c r="D66" s="10" t="s">
        <v>172</v>
      </c>
      <c r="E66" s="35">
        <v>0</v>
      </c>
      <c r="F66" s="36">
        <v>1</v>
      </c>
      <c r="G66" s="12">
        <v>10.25</v>
      </c>
      <c r="H66" s="11">
        <v>1</v>
      </c>
      <c r="I66" s="12">
        <v>11.5</v>
      </c>
      <c r="J66" s="11">
        <v>2</v>
      </c>
      <c r="K66" s="35">
        <v>0</v>
      </c>
      <c r="L66" s="36">
        <v>1</v>
      </c>
      <c r="M66" s="12">
        <f t="shared" si="0"/>
        <v>5.4375</v>
      </c>
      <c r="N66" s="11">
        <f t="shared" si="1"/>
        <v>10</v>
      </c>
      <c r="O66" s="11">
        <v>1</v>
      </c>
      <c r="P66" s="12">
        <v>10</v>
      </c>
      <c r="Q66" s="11">
        <v>1</v>
      </c>
      <c r="R66" s="12">
        <v>12.5</v>
      </c>
      <c r="S66" s="11">
        <v>1</v>
      </c>
      <c r="T66" s="12">
        <v>11</v>
      </c>
      <c r="U66" s="11">
        <v>1</v>
      </c>
      <c r="V66" s="12">
        <f t="shared" si="2"/>
        <v>10.875</v>
      </c>
      <c r="W66" s="11">
        <f t="shared" si="3"/>
        <v>5</v>
      </c>
      <c r="X66" s="11">
        <v>1</v>
      </c>
      <c r="Y66" s="12">
        <v>9.5</v>
      </c>
      <c r="Z66" s="11">
        <v>1</v>
      </c>
      <c r="AA66" s="12">
        <v>11.5</v>
      </c>
      <c r="AB66" s="11">
        <v>1</v>
      </c>
      <c r="AC66" s="12">
        <f t="shared" si="4"/>
        <v>10.833333333333334</v>
      </c>
      <c r="AD66" s="11">
        <f t="shared" si="5"/>
        <v>4</v>
      </c>
      <c r="AE66" s="11">
        <v>1</v>
      </c>
      <c r="AF66" s="12">
        <v>12</v>
      </c>
      <c r="AG66" s="11">
        <v>1</v>
      </c>
      <c r="AH66" s="12">
        <v>12</v>
      </c>
      <c r="AI66" s="11">
        <v>1</v>
      </c>
      <c r="AJ66" s="12">
        <f t="shared" si="6"/>
        <v>8.21875</v>
      </c>
      <c r="AK66" s="11">
        <v>1</v>
      </c>
      <c r="AL66" s="44">
        <f t="shared" si="7"/>
        <v>20</v>
      </c>
      <c r="AM66" s="11">
        <f t="shared" si="8"/>
        <v>20</v>
      </c>
      <c r="AN66" s="11" t="str">
        <f t="shared" si="9"/>
        <v>Non acquis</v>
      </c>
    </row>
    <row r="67" spans="1:40">
      <c r="A67" s="11">
        <v>48</v>
      </c>
      <c r="B67" s="10" t="s">
        <v>173</v>
      </c>
      <c r="C67" s="10" t="s">
        <v>174</v>
      </c>
      <c r="D67" s="10" t="s">
        <v>175</v>
      </c>
      <c r="E67" s="35">
        <v>0</v>
      </c>
      <c r="F67" s="36">
        <v>1</v>
      </c>
      <c r="G67" s="12">
        <v>13.67</v>
      </c>
      <c r="H67" s="11">
        <v>1</v>
      </c>
      <c r="I67" s="12">
        <v>10</v>
      </c>
      <c r="J67" s="11">
        <v>2</v>
      </c>
      <c r="K67" s="35">
        <v>1</v>
      </c>
      <c r="L67" s="36">
        <v>1</v>
      </c>
      <c r="M67" s="12">
        <f t="shared" si="0"/>
        <v>6.1675000000000004</v>
      </c>
      <c r="N67" s="11">
        <f t="shared" si="1"/>
        <v>10</v>
      </c>
      <c r="O67" s="11">
        <v>1</v>
      </c>
      <c r="P67" s="12">
        <v>10.25</v>
      </c>
      <c r="Q67" s="11">
        <v>2</v>
      </c>
      <c r="R67" s="35">
        <v>0</v>
      </c>
      <c r="S67" s="36">
        <v>1</v>
      </c>
      <c r="T67" s="12">
        <v>10</v>
      </c>
      <c r="U67" s="11">
        <v>1</v>
      </c>
      <c r="V67" s="12">
        <f t="shared" si="2"/>
        <v>7.625</v>
      </c>
      <c r="W67" s="11">
        <f t="shared" si="3"/>
        <v>3</v>
      </c>
      <c r="X67" s="11">
        <v>1</v>
      </c>
      <c r="Y67" s="35">
        <v>0.5</v>
      </c>
      <c r="Z67" s="36">
        <v>1</v>
      </c>
      <c r="AA67" s="12">
        <v>10</v>
      </c>
      <c r="AB67" s="11"/>
      <c r="AC67" s="12">
        <f t="shared" si="4"/>
        <v>6.833333333333333</v>
      </c>
      <c r="AD67" s="11">
        <f t="shared" si="5"/>
        <v>2</v>
      </c>
      <c r="AE67" s="11">
        <v>1</v>
      </c>
      <c r="AF67" s="12">
        <v>11.75</v>
      </c>
      <c r="AG67" s="11">
        <v>1</v>
      </c>
      <c r="AH67" s="12">
        <v>11.75</v>
      </c>
      <c r="AI67" s="11">
        <v>1</v>
      </c>
      <c r="AJ67" s="12">
        <f t="shared" si="6"/>
        <v>7.0056250000000002</v>
      </c>
      <c r="AK67" s="11">
        <v>1</v>
      </c>
      <c r="AL67" s="44">
        <f t="shared" si="7"/>
        <v>16</v>
      </c>
      <c r="AM67" s="11">
        <f t="shared" si="8"/>
        <v>16</v>
      </c>
      <c r="AN67" s="11" t="str">
        <f t="shared" si="9"/>
        <v>Non acquis</v>
      </c>
    </row>
    <row r="68" spans="1:40">
      <c r="A68" s="11">
        <v>49</v>
      </c>
      <c r="B68" s="10" t="s">
        <v>176</v>
      </c>
      <c r="C68" s="10" t="s">
        <v>177</v>
      </c>
      <c r="D68" s="10" t="s">
        <v>178</v>
      </c>
      <c r="E68" s="35">
        <v>0</v>
      </c>
      <c r="F68" s="36">
        <v>1</v>
      </c>
      <c r="G68" s="12">
        <v>10.5</v>
      </c>
      <c r="H68" s="11">
        <v>1</v>
      </c>
      <c r="I68" s="35">
        <v>0</v>
      </c>
      <c r="J68" s="36">
        <v>1</v>
      </c>
      <c r="K68" s="12">
        <v>10</v>
      </c>
      <c r="L68" s="11">
        <v>1</v>
      </c>
      <c r="M68" s="12">
        <f t="shared" si="0"/>
        <v>5.125</v>
      </c>
      <c r="N68" s="11">
        <f t="shared" si="1"/>
        <v>10</v>
      </c>
      <c r="O68" s="11">
        <v>1</v>
      </c>
      <c r="P68" s="35">
        <v>0</v>
      </c>
      <c r="Q68" s="36">
        <v>1</v>
      </c>
      <c r="R68" s="12">
        <v>10</v>
      </c>
      <c r="S68" s="11">
        <v>1</v>
      </c>
      <c r="T68" s="12">
        <v>12</v>
      </c>
      <c r="U68" s="11">
        <v>1</v>
      </c>
      <c r="V68" s="12">
        <f t="shared" si="2"/>
        <v>5.5</v>
      </c>
      <c r="W68" s="11">
        <f t="shared" si="3"/>
        <v>3</v>
      </c>
      <c r="X68" s="11">
        <v>1</v>
      </c>
      <c r="Y68" s="35">
        <v>0</v>
      </c>
      <c r="Z68" s="36">
        <v>1</v>
      </c>
      <c r="AA68" s="35">
        <v>0</v>
      </c>
      <c r="AB68" s="36">
        <v>1</v>
      </c>
      <c r="AC68" s="12">
        <f t="shared" si="4"/>
        <v>0</v>
      </c>
      <c r="AD68" s="11">
        <f t="shared" si="5"/>
        <v>0</v>
      </c>
      <c r="AE68" s="11">
        <v>1</v>
      </c>
      <c r="AF68" s="12">
        <v>15.5</v>
      </c>
      <c r="AG68" s="11">
        <v>1</v>
      </c>
      <c r="AH68" s="12">
        <v>15.5</v>
      </c>
      <c r="AI68" s="11">
        <v>1</v>
      </c>
      <c r="AJ68" s="12">
        <f t="shared" si="6"/>
        <v>4.90625</v>
      </c>
      <c r="AK68" s="11">
        <v>1</v>
      </c>
      <c r="AL68" s="44">
        <f t="shared" si="7"/>
        <v>14</v>
      </c>
      <c r="AM68" s="11">
        <f t="shared" si="8"/>
        <v>14</v>
      </c>
      <c r="AN68" s="11" t="str">
        <f t="shared" si="9"/>
        <v>Non acquis</v>
      </c>
    </row>
    <row r="69" spans="1:40">
      <c r="A69" s="11">
        <v>50</v>
      </c>
      <c r="B69" s="10" t="s">
        <v>179</v>
      </c>
      <c r="C69" s="10" t="s">
        <v>180</v>
      </c>
      <c r="D69" s="10" t="s">
        <v>181</v>
      </c>
      <c r="E69" s="35">
        <v>0</v>
      </c>
      <c r="F69" s="36">
        <v>1</v>
      </c>
      <c r="G69" s="12">
        <v>11.25</v>
      </c>
      <c r="H69" s="11">
        <v>1</v>
      </c>
      <c r="I69" s="12">
        <v>10</v>
      </c>
      <c r="J69" s="11">
        <v>2</v>
      </c>
      <c r="K69" s="35">
        <v>0</v>
      </c>
      <c r="L69" s="36">
        <v>1</v>
      </c>
      <c r="M69" s="12">
        <f t="shared" si="0"/>
        <v>5.3125</v>
      </c>
      <c r="N69" s="11">
        <f t="shared" si="1"/>
        <v>10</v>
      </c>
      <c r="O69" s="11">
        <v>1</v>
      </c>
      <c r="P69" s="35">
        <v>0</v>
      </c>
      <c r="Q69" s="36">
        <v>1</v>
      </c>
      <c r="R69" s="12">
        <v>13</v>
      </c>
      <c r="S69" s="11">
        <v>1</v>
      </c>
      <c r="T69" s="12">
        <v>12</v>
      </c>
      <c r="U69" s="11">
        <v>1</v>
      </c>
      <c r="V69" s="12">
        <f t="shared" si="2"/>
        <v>6.25</v>
      </c>
      <c r="W69" s="11">
        <f t="shared" si="3"/>
        <v>3</v>
      </c>
      <c r="X69" s="11">
        <v>1</v>
      </c>
      <c r="Y69" s="12">
        <v>10.5</v>
      </c>
      <c r="Z69" s="11">
        <v>1</v>
      </c>
      <c r="AA69" s="12">
        <v>10</v>
      </c>
      <c r="AB69" s="11">
        <v>1</v>
      </c>
      <c r="AC69" s="12">
        <f t="shared" si="4"/>
        <v>10.166666666666666</v>
      </c>
      <c r="AD69" s="11">
        <f t="shared" si="5"/>
        <v>4</v>
      </c>
      <c r="AE69" s="11">
        <v>1</v>
      </c>
      <c r="AF69" s="12">
        <v>15.5</v>
      </c>
      <c r="AG69" s="11">
        <v>1</v>
      </c>
      <c r="AH69" s="12">
        <v>15.5</v>
      </c>
      <c r="AI69" s="11">
        <v>1</v>
      </c>
      <c r="AJ69" s="12">
        <f t="shared" si="6"/>
        <v>7.09375</v>
      </c>
      <c r="AK69" s="11">
        <v>1</v>
      </c>
      <c r="AL69" s="44">
        <f t="shared" si="7"/>
        <v>18</v>
      </c>
      <c r="AM69" s="11">
        <f t="shared" si="8"/>
        <v>18</v>
      </c>
      <c r="AN69" s="11" t="str">
        <f t="shared" si="9"/>
        <v>Non acquis</v>
      </c>
    </row>
    <row r="70" spans="1:40">
      <c r="A70" s="11">
        <v>51</v>
      </c>
      <c r="B70" s="10" t="s">
        <v>182</v>
      </c>
      <c r="C70" s="10" t="s">
        <v>183</v>
      </c>
      <c r="D70" s="10" t="s">
        <v>184</v>
      </c>
      <c r="E70" s="35">
        <v>8</v>
      </c>
      <c r="F70" s="36">
        <v>1</v>
      </c>
      <c r="G70" s="12">
        <v>10.5</v>
      </c>
      <c r="H70" s="11">
        <v>1</v>
      </c>
      <c r="I70" s="35">
        <v>1.5</v>
      </c>
      <c r="J70" s="36">
        <v>1</v>
      </c>
      <c r="K70" s="35">
        <v>7</v>
      </c>
      <c r="L70" s="36">
        <v>1</v>
      </c>
      <c r="M70" s="12">
        <f t="shared" si="0"/>
        <v>6.75</v>
      </c>
      <c r="N70" s="11">
        <f t="shared" si="1"/>
        <v>5</v>
      </c>
      <c r="O70" s="11">
        <v>1</v>
      </c>
      <c r="P70" s="35">
        <v>7</v>
      </c>
      <c r="Q70" s="36">
        <v>1</v>
      </c>
      <c r="R70" s="12">
        <v>10</v>
      </c>
      <c r="S70" s="11">
        <v>1</v>
      </c>
      <c r="T70" s="12">
        <v>10.25</v>
      </c>
      <c r="U70" s="11">
        <v>1</v>
      </c>
      <c r="V70" s="12">
        <f t="shared" si="2"/>
        <v>8.5625</v>
      </c>
      <c r="W70" s="11">
        <f t="shared" si="3"/>
        <v>3</v>
      </c>
      <c r="X70" s="11">
        <v>1</v>
      </c>
      <c r="Y70" s="12">
        <v>10</v>
      </c>
      <c r="Z70" s="11">
        <v>1</v>
      </c>
      <c r="AA70" s="12">
        <v>11</v>
      </c>
      <c r="AB70" s="11">
        <v>2</v>
      </c>
      <c r="AC70" s="12">
        <f t="shared" si="4"/>
        <v>10.666666666666666</v>
      </c>
      <c r="AD70" s="11">
        <f t="shared" si="5"/>
        <v>4</v>
      </c>
      <c r="AE70" s="11">
        <v>1</v>
      </c>
      <c r="AF70" s="12">
        <v>13.5</v>
      </c>
      <c r="AG70" s="11">
        <v>1</v>
      </c>
      <c r="AH70" s="12">
        <v>13.5</v>
      </c>
      <c r="AI70" s="11">
        <v>1</v>
      </c>
      <c r="AJ70" s="12">
        <f t="shared" si="6"/>
        <v>8.359375</v>
      </c>
      <c r="AK70" s="11">
        <v>1</v>
      </c>
      <c r="AL70" s="44">
        <f t="shared" si="7"/>
        <v>13</v>
      </c>
      <c r="AM70" s="11">
        <f t="shared" si="8"/>
        <v>13</v>
      </c>
      <c r="AN70" s="11" t="str">
        <f t="shared" si="9"/>
        <v>Non acquis</v>
      </c>
    </row>
    <row r="71" spans="1:40">
      <c r="A71" s="28">
        <v>14</v>
      </c>
      <c r="B71" s="29" t="s">
        <v>226</v>
      </c>
      <c r="C71" s="30" t="s">
        <v>227</v>
      </c>
      <c r="D71" s="31" t="s">
        <v>228</v>
      </c>
      <c r="E71" s="32">
        <v>14</v>
      </c>
      <c r="F71" s="33"/>
      <c r="G71" s="32">
        <v>10.5</v>
      </c>
      <c r="H71" s="33"/>
      <c r="I71" s="35">
        <v>0</v>
      </c>
      <c r="J71" s="36">
        <v>1</v>
      </c>
      <c r="K71" s="35">
        <v>0</v>
      </c>
      <c r="L71" s="36">
        <v>1</v>
      </c>
      <c r="M71" s="12">
        <f t="shared" si="0"/>
        <v>6.125</v>
      </c>
      <c r="N71" s="11">
        <f t="shared" si="1"/>
        <v>10</v>
      </c>
      <c r="O71" s="11">
        <v>1</v>
      </c>
      <c r="P71" s="35">
        <v>0</v>
      </c>
      <c r="Q71" s="36">
        <v>1</v>
      </c>
      <c r="R71" s="35">
        <v>0</v>
      </c>
      <c r="S71" s="36">
        <v>1</v>
      </c>
      <c r="T71" s="34">
        <v>14</v>
      </c>
      <c r="U71" s="33"/>
      <c r="V71" s="12">
        <f t="shared" si="2"/>
        <v>3.5</v>
      </c>
      <c r="W71" s="11">
        <f t="shared" si="3"/>
        <v>1</v>
      </c>
      <c r="X71" s="11">
        <v>1</v>
      </c>
      <c r="Y71" s="35">
        <v>0</v>
      </c>
      <c r="Z71" s="36">
        <v>1</v>
      </c>
      <c r="AA71" s="35">
        <v>0</v>
      </c>
      <c r="AB71" s="36">
        <v>1</v>
      </c>
      <c r="AC71" s="12">
        <f t="shared" si="4"/>
        <v>0</v>
      </c>
      <c r="AD71" s="11">
        <f t="shared" si="5"/>
        <v>0</v>
      </c>
      <c r="AE71" s="11">
        <v>1</v>
      </c>
      <c r="AF71" s="34">
        <v>14.13</v>
      </c>
      <c r="AG71" s="33"/>
      <c r="AH71" s="34">
        <v>14.13</v>
      </c>
      <c r="AI71" s="11">
        <v>1</v>
      </c>
      <c r="AJ71" s="12">
        <f t="shared" si="6"/>
        <v>4.8206249999999997</v>
      </c>
      <c r="AK71" s="11">
        <v>1</v>
      </c>
      <c r="AL71" s="44">
        <f t="shared" si="7"/>
        <v>12</v>
      </c>
      <c r="AM71" s="11">
        <f t="shared" si="8"/>
        <v>12</v>
      </c>
      <c r="AN71" s="11" t="str">
        <f t="shared" si="9"/>
        <v>Non acquis</v>
      </c>
    </row>
    <row r="72" spans="1:40">
      <c r="A72" s="11">
        <v>52</v>
      </c>
      <c r="B72" s="10" t="s">
        <v>185</v>
      </c>
      <c r="C72" s="10" t="s">
        <v>186</v>
      </c>
      <c r="D72" s="10" t="s">
        <v>77</v>
      </c>
      <c r="E72" s="35">
        <v>0</v>
      </c>
      <c r="F72" s="36">
        <v>1</v>
      </c>
      <c r="G72" s="35">
        <v>11</v>
      </c>
      <c r="H72" s="36">
        <v>1</v>
      </c>
      <c r="I72" s="12">
        <v>10.25</v>
      </c>
      <c r="J72" s="11">
        <v>2</v>
      </c>
      <c r="K72" s="35">
        <v>0</v>
      </c>
      <c r="L72" s="36">
        <v>1</v>
      </c>
      <c r="M72" s="12">
        <f t="shared" si="0"/>
        <v>5.3125</v>
      </c>
      <c r="N72" s="11">
        <f t="shared" si="1"/>
        <v>10</v>
      </c>
      <c r="O72" s="11">
        <v>1</v>
      </c>
      <c r="P72" s="12">
        <v>7.25</v>
      </c>
      <c r="Q72" s="11">
        <v>1</v>
      </c>
      <c r="R72" s="12">
        <v>12</v>
      </c>
      <c r="S72" s="11">
        <v>1</v>
      </c>
      <c r="T72" s="12">
        <v>15</v>
      </c>
      <c r="U72" s="11">
        <v>1</v>
      </c>
      <c r="V72" s="12">
        <f t="shared" si="2"/>
        <v>10.375</v>
      </c>
      <c r="W72" s="11">
        <f t="shared" si="3"/>
        <v>5</v>
      </c>
      <c r="X72" s="11">
        <v>1</v>
      </c>
      <c r="Y72" s="12">
        <v>8.5</v>
      </c>
      <c r="Z72" s="11">
        <v>1</v>
      </c>
      <c r="AA72" s="12">
        <v>11.5</v>
      </c>
      <c r="AB72" s="11">
        <v>1</v>
      </c>
      <c r="AC72" s="12">
        <f t="shared" si="4"/>
        <v>10.5</v>
      </c>
      <c r="AD72" s="11">
        <f t="shared" si="5"/>
        <v>4</v>
      </c>
      <c r="AE72" s="11">
        <v>1</v>
      </c>
      <c r="AF72" s="12">
        <v>14.5</v>
      </c>
      <c r="AG72" s="11">
        <v>1</v>
      </c>
      <c r="AH72" s="12">
        <v>14.5</v>
      </c>
      <c r="AI72" s="11">
        <v>1</v>
      </c>
      <c r="AJ72" s="12">
        <f t="shared" si="6"/>
        <v>8.125</v>
      </c>
      <c r="AK72" s="11">
        <v>1</v>
      </c>
      <c r="AL72" s="44">
        <f t="shared" si="7"/>
        <v>20</v>
      </c>
      <c r="AM72" s="11">
        <f t="shared" si="8"/>
        <v>20</v>
      </c>
      <c r="AN72" s="11" t="str">
        <f t="shared" si="9"/>
        <v>Non acquis</v>
      </c>
    </row>
    <row r="73" spans="1:40">
      <c r="A73" s="23">
        <v>11</v>
      </c>
      <c r="B73" s="27" t="s">
        <v>217</v>
      </c>
      <c r="C73" s="27" t="s">
        <v>218</v>
      </c>
      <c r="D73" s="27" t="s">
        <v>219</v>
      </c>
      <c r="E73" s="12">
        <v>12</v>
      </c>
      <c r="F73" s="26"/>
      <c r="G73" s="12">
        <v>10.33</v>
      </c>
      <c r="H73" s="26"/>
      <c r="I73" s="12">
        <v>10.17</v>
      </c>
      <c r="J73" s="26"/>
      <c r="K73" s="12">
        <v>10</v>
      </c>
      <c r="L73" s="26"/>
      <c r="M73" s="12">
        <f t="shared" si="0"/>
        <v>10.625</v>
      </c>
      <c r="N73" s="11">
        <f t="shared" si="1"/>
        <v>20</v>
      </c>
      <c r="O73" s="11">
        <v>1</v>
      </c>
      <c r="P73" s="35">
        <v>0</v>
      </c>
      <c r="Q73" s="36">
        <v>1</v>
      </c>
      <c r="R73" s="35">
        <v>0</v>
      </c>
      <c r="S73" s="36">
        <v>1</v>
      </c>
      <c r="T73" s="12">
        <v>14</v>
      </c>
      <c r="U73" s="26"/>
      <c r="V73" s="12">
        <f t="shared" si="2"/>
        <v>3.5</v>
      </c>
      <c r="W73" s="11">
        <f t="shared" si="3"/>
        <v>1</v>
      </c>
      <c r="X73" s="11">
        <v>1</v>
      </c>
      <c r="Y73" s="35">
        <v>0</v>
      </c>
      <c r="Z73" s="36">
        <v>1</v>
      </c>
      <c r="AA73" s="35">
        <v>0</v>
      </c>
      <c r="AB73" s="36">
        <v>1</v>
      </c>
      <c r="AC73" s="12">
        <f t="shared" si="4"/>
        <v>0</v>
      </c>
      <c r="AD73" s="11">
        <f t="shared" si="5"/>
        <v>0</v>
      </c>
      <c r="AE73" s="11">
        <v>1</v>
      </c>
      <c r="AF73" s="12">
        <v>10</v>
      </c>
      <c r="AG73" s="26"/>
      <c r="AH73" s="12">
        <v>10</v>
      </c>
      <c r="AI73" s="11">
        <v>1</v>
      </c>
      <c r="AJ73" s="12">
        <f t="shared" si="6"/>
        <v>6.8125</v>
      </c>
      <c r="AK73" s="11">
        <v>1</v>
      </c>
      <c r="AL73" s="44">
        <f t="shared" si="7"/>
        <v>22</v>
      </c>
      <c r="AM73" s="11">
        <f t="shared" si="8"/>
        <v>22</v>
      </c>
      <c r="AN73" s="11" t="str">
        <f t="shared" si="9"/>
        <v>Non acquis</v>
      </c>
    </row>
    <row r="74" spans="1:40">
      <c r="A74" s="23">
        <v>12</v>
      </c>
      <c r="B74" s="24" t="s">
        <v>220</v>
      </c>
      <c r="C74" s="25" t="s">
        <v>221</v>
      </c>
      <c r="D74" s="25" t="s">
        <v>222</v>
      </c>
      <c r="E74" s="12">
        <v>8.25</v>
      </c>
      <c r="F74" s="26"/>
      <c r="G74" s="12">
        <v>11.17</v>
      </c>
      <c r="H74" s="26"/>
      <c r="I74" s="12">
        <v>10</v>
      </c>
      <c r="J74" s="26"/>
      <c r="K74" s="12">
        <v>11.33</v>
      </c>
      <c r="L74" s="26"/>
      <c r="M74" s="12">
        <f t="shared" si="0"/>
        <v>10.1875</v>
      </c>
      <c r="N74" s="11">
        <f t="shared" si="1"/>
        <v>20</v>
      </c>
      <c r="O74" s="11">
        <v>1</v>
      </c>
      <c r="P74" s="35">
        <v>1.5</v>
      </c>
      <c r="Q74" s="36">
        <v>1</v>
      </c>
      <c r="R74" s="35">
        <v>12.5</v>
      </c>
      <c r="S74" s="40">
        <v>1</v>
      </c>
      <c r="T74" s="12">
        <v>14</v>
      </c>
      <c r="U74" s="26"/>
      <c r="V74" s="12">
        <f t="shared" si="2"/>
        <v>7.375</v>
      </c>
      <c r="W74" s="11">
        <f t="shared" si="3"/>
        <v>3</v>
      </c>
      <c r="X74" s="11">
        <v>1</v>
      </c>
      <c r="Y74" s="35">
        <v>0</v>
      </c>
      <c r="Z74" s="36">
        <v>1</v>
      </c>
      <c r="AA74" s="12">
        <v>10.25</v>
      </c>
      <c r="AB74" s="26"/>
      <c r="AC74" s="12">
        <f t="shared" si="4"/>
        <v>6.833333333333333</v>
      </c>
      <c r="AD74" s="11">
        <f t="shared" si="5"/>
        <v>2</v>
      </c>
      <c r="AE74" s="11">
        <v>1</v>
      </c>
      <c r="AF74" s="12">
        <v>13.38</v>
      </c>
      <c r="AG74" s="26"/>
      <c r="AH74" s="12">
        <v>13.38</v>
      </c>
      <c r="AI74" s="11">
        <v>1</v>
      </c>
      <c r="AJ74" s="12">
        <f t="shared" si="6"/>
        <v>9.0549999999999997</v>
      </c>
      <c r="AK74" s="11">
        <v>1</v>
      </c>
      <c r="AL74" s="44">
        <f t="shared" si="7"/>
        <v>26</v>
      </c>
      <c r="AM74" s="11">
        <f t="shared" si="8"/>
        <v>26</v>
      </c>
      <c r="AN74" s="11" t="str">
        <f t="shared" si="9"/>
        <v>Non acquis</v>
      </c>
    </row>
    <row r="75" spans="1:40">
      <c r="A75" s="23">
        <v>13</v>
      </c>
      <c r="B75" s="24" t="s">
        <v>223</v>
      </c>
      <c r="C75" s="25" t="s">
        <v>224</v>
      </c>
      <c r="D75" s="25" t="s">
        <v>225</v>
      </c>
      <c r="E75" s="12">
        <v>10.5</v>
      </c>
      <c r="F75" s="26"/>
      <c r="G75" s="12">
        <v>10.33</v>
      </c>
      <c r="H75" s="26"/>
      <c r="I75" s="12">
        <v>10.17</v>
      </c>
      <c r="J75" s="26"/>
      <c r="K75" s="12">
        <v>11</v>
      </c>
      <c r="L75" s="26"/>
      <c r="M75" s="12">
        <f t="shared" ref="M75:M76" si="10" xml:space="preserve"> (E75*2+G75*2+I75*2+K75*2)/8</f>
        <v>10.5</v>
      </c>
      <c r="N75" s="11">
        <f t="shared" ref="N75:N76" si="11">(IF(M75&gt;9.99,20,IF(E75&gt;9.99,5,0)+IF(G75&gt;9.99,5,0)+IF(I75&gt;9.99,5,0)+IF(K75&gt;9.99,5,0)))</f>
        <v>20</v>
      </c>
      <c r="O75" s="11">
        <v>1</v>
      </c>
      <c r="P75" s="35">
        <v>0</v>
      </c>
      <c r="Q75" s="36">
        <v>1</v>
      </c>
      <c r="R75" s="35">
        <v>0</v>
      </c>
      <c r="S75" s="36">
        <v>1</v>
      </c>
      <c r="T75" s="12">
        <v>13</v>
      </c>
      <c r="U75" s="26"/>
      <c r="V75" s="12">
        <f t="shared" ref="V75:V76" si="12" xml:space="preserve"> (P75*2+R75*1+T75*1)/4</f>
        <v>3.25</v>
      </c>
      <c r="W75" s="11">
        <f t="shared" ref="W75:W76" si="13">(IF(V75&gt;9.99,5,IF(P75&gt;9.99,2,0)+IF(R75&gt;9.99,2,0)+IF(T75&gt;9.99,1,0)))</f>
        <v>1</v>
      </c>
      <c r="X75" s="11">
        <v>1</v>
      </c>
      <c r="Y75" s="35">
        <v>0</v>
      </c>
      <c r="Z75" s="36">
        <v>1</v>
      </c>
      <c r="AA75" s="35">
        <v>0</v>
      </c>
      <c r="AB75" s="36">
        <v>1</v>
      </c>
      <c r="AC75" s="12">
        <f t="shared" ref="AC75:AC76" si="14" xml:space="preserve"> (Y75*1+AA75*2)/3</f>
        <v>0</v>
      </c>
      <c r="AD75" s="11">
        <f t="shared" ref="AD75:AD76" si="15">(IF(AC75&gt;9.99,4,IF(Y75&gt;9.99,2,0)+IF(AA75&gt;9.99,2,0)))</f>
        <v>0</v>
      </c>
      <c r="AE75" s="11">
        <v>1</v>
      </c>
      <c r="AF75" s="12">
        <v>10</v>
      </c>
      <c r="AG75" s="26"/>
      <c r="AH75" s="12">
        <v>10</v>
      </c>
      <c r="AI75" s="11">
        <v>1</v>
      </c>
      <c r="AJ75" s="12">
        <f t="shared" ref="AJ75:AJ76" si="16">(M75*8+V75*4+AC75*3+AH75*1)/16</f>
        <v>6.6875</v>
      </c>
      <c r="AK75" s="11">
        <v>1</v>
      </c>
      <c r="AL75" s="44">
        <f t="shared" ref="AL75:AL76" si="17">(N75+W75+AD75+AI75)</f>
        <v>22</v>
      </c>
      <c r="AM75" s="11">
        <f t="shared" ref="AM75:AM76" si="18">IF(AJ75&gt;9.99,30,AL75)</f>
        <v>22</v>
      </c>
      <c r="AN75" s="11" t="str">
        <f t="shared" ref="AN75:AN76" si="19">IF(AJ75&gt;9.99,"Acquis","Non acquis")</f>
        <v>Non acquis</v>
      </c>
    </row>
    <row r="76" spans="1:40">
      <c r="A76" s="11">
        <v>53</v>
      </c>
      <c r="B76" s="10" t="s">
        <v>187</v>
      </c>
      <c r="C76" s="10" t="s">
        <v>188</v>
      </c>
      <c r="D76" s="10" t="s">
        <v>189</v>
      </c>
      <c r="E76" s="35">
        <v>0</v>
      </c>
      <c r="F76" s="36">
        <v>1</v>
      </c>
      <c r="G76" s="35">
        <v>10</v>
      </c>
      <c r="H76" s="36">
        <v>1</v>
      </c>
      <c r="I76" s="12">
        <v>10</v>
      </c>
      <c r="J76" s="11">
        <v>2</v>
      </c>
      <c r="K76" s="35">
        <v>0</v>
      </c>
      <c r="L76" s="36">
        <v>1</v>
      </c>
      <c r="M76" s="12">
        <f t="shared" si="10"/>
        <v>5</v>
      </c>
      <c r="N76" s="11">
        <f t="shared" si="11"/>
        <v>10</v>
      </c>
      <c r="O76" s="11">
        <v>1</v>
      </c>
      <c r="P76" s="35">
        <v>0</v>
      </c>
      <c r="Q76" s="36">
        <v>1</v>
      </c>
      <c r="R76" s="12">
        <v>10.5</v>
      </c>
      <c r="S76" s="11">
        <v>1</v>
      </c>
      <c r="T76" s="12">
        <v>12</v>
      </c>
      <c r="U76" s="11">
        <v>1</v>
      </c>
      <c r="V76" s="12">
        <f t="shared" si="12"/>
        <v>5.625</v>
      </c>
      <c r="W76" s="11">
        <f t="shared" si="13"/>
        <v>3</v>
      </c>
      <c r="X76" s="11">
        <v>1</v>
      </c>
      <c r="Y76" s="35">
        <v>0</v>
      </c>
      <c r="Z76" s="36">
        <v>1</v>
      </c>
      <c r="AA76" s="12">
        <v>11.25</v>
      </c>
      <c r="AB76" s="11">
        <v>1</v>
      </c>
      <c r="AC76" s="12">
        <f t="shared" si="14"/>
        <v>7.5</v>
      </c>
      <c r="AD76" s="11">
        <f t="shared" si="15"/>
        <v>2</v>
      </c>
      <c r="AE76" s="11">
        <v>1</v>
      </c>
      <c r="AF76" s="12">
        <v>13</v>
      </c>
      <c r="AG76" s="11">
        <v>1</v>
      </c>
      <c r="AH76" s="12">
        <v>13</v>
      </c>
      <c r="AI76" s="11">
        <v>1</v>
      </c>
      <c r="AJ76" s="12">
        <f t="shared" si="16"/>
        <v>6.125</v>
      </c>
      <c r="AK76" s="11">
        <v>1</v>
      </c>
      <c r="AL76" s="44">
        <f t="shared" si="17"/>
        <v>16</v>
      </c>
      <c r="AM76" s="11">
        <f t="shared" si="18"/>
        <v>16</v>
      </c>
      <c r="AN76" s="11" t="str">
        <f t="shared" si="19"/>
        <v>Non acquis</v>
      </c>
    </row>
  </sheetData>
  <sortState ref="A10:AI76">
    <sortCondition ref="C10:C76"/>
  </sortState>
  <mergeCells count="43">
    <mergeCell ref="Y7:AE7"/>
    <mergeCell ref="U8:U9"/>
    <mergeCell ref="V8:V9"/>
    <mergeCell ref="W8:W9"/>
    <mergeCell ref="X8:X9"/>
    <mergeCell ref="AB8:AB9"/>
    <mergeCell ref="Z8:Z9"/>
    <mergeCell ref="AC8:AC9"/>
    <mergeCell ref="AD8:AD9"/>
    <mergeCell ref="AE8:AE9"/>
    <mergeCell ref="S8:S9"/>
    <mergeCell ref="A7:A9"/>
    <mergeCell ref="B7:B9"/>
    <mergeCell ref="C7:C9"/>
    <mergeCell ref="D7:D9"/>
    <mergeCell ref="E7:O7"/>
    <mergeCell ref="L8:L9"/>
    <mergeCell ref="P7:X7"/>
    <mergeCell ref="F8:F9"/>
    <mergeCell ref="H8:H9"/>
    <mergeCell ref="J8:J9"/>
    <mergeCell ref="M8:M9"/>
    <mergeCell ref="N8:N9"/>
    <mergeCell ref="O8:O9"/>
    <mergeCell ref="Q8:Q9"/>
    <mergeCell ref="AG8:AG9"/>
    <mergeCell ref="AJ6:AJ9"/>
    <mergeCell ref="AL6:AL9"/>
    <mergeCell ref="AM6:AM9"/>
    <mergeCell ref="AN6:AN9"/>
    <mergeCell ref="AF7:AI7"/>
    <mergeCell ref="AH8:AH9"/>
    <mergeCell ref="AI8:AI9"/>
    <mergeCell ref="AK6:AK9"/>
    <mergeCell ref="A1:AG1"/>
    <mergeCell ref="H2:M3"/>
    <mergeCell ref="A4:D4"/>
    <mergeCell ref="N5:U5"/>
    <mergeCell ref="A6:B6"/>
    <mergeCell ref="E6:O6"/>
    <mergeCell ref="P6:X6"/>
    <mergeCell ref="AF6:AI6"/>
    <mergeCell ref="Y6:AE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2017-04-06T13:38:11Z</dcterms:modified>
</cp:coreProperties>
</file>