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22068" windowHeight="10008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L168" i="1"/>
  <c r="K168" s="1"/>
  <c r="G168"/>
  <c r="N168" s="1"/>
  <c r="N167"/>
  <c r="P167" s="1"/>
  <c r="L167"/>
  <c r="K167"/>
  <c r="G167"/>
  <c r="F167"/>
  <c r="L166"/>
  <c r="K166" s="1"/>
  <c r="G166"/>
  <c r="N166" s="1"/>
  <c r="N165"/>
  <c r="P165" s="1"/>
  <c r="L165"/>
  <c r="K165"/>
  <c r="G165"/>
  <c r="F165"/>
  <c r="L164"/>
  <c r="K164" s="1"/>
  <c r="G164"/>
  <c r="N164" s="1"/>
  <c r="N163"/>
  <c r="O163" s="1"/>
  <c r="L163"/>
  <c r="K163"/>
  <c r="G163"/>
  <c r="F163"/>
  <c r="L162"/>
  <c r="K162" s="1"/>
  <c r="G162"/>
  <c r="P161"/>
  <c r="N161"/>
  <c r="O161" s="1"/>
  <c r="L161"/>
  <c r="K161"/>
  <c r="G161"/>
  <c r="F161"/>
  <c r="L160"/>
  <c r="K160" s="1"/>
  <c r="G160"/>
  <c r="N159"/>
  <c r="O159" s="1"/>
  <c r="L159"/>
  <c r="K159"/>
  <c r="G159"/>
  <c r="F159"/>
  <c r="L158"/>
  <c r="K158" s="1"/>
  <c r="G158"/>
  <c r="P157"/>
  <c r="N157"/>
  <c r="O157" s="1"/>
  <c r="L157"/>
  <c r="K157"/>
  <c r="G157"/>
  <c r="F157"/>
  <c r="L156"/>
  <c r="K156" s="1"/>
  <c r="G156"/>
  <c r="N155"/>
  <c r="O155" s="1"/>
  <c r="L155"/>
  <c r="K155"/>
  <c r="G155"/>
  <c r="F155"/>
  <c r="L154"/>
  <c r="K154" s="1"/>
  <c r="G154"/>
  <c r="P153"/>
  <c r="N153"/>
  <c r="L153"/>
  <c r="K153"/>
  <c r="G153"/>
  <c r="F153"/>
  <c r="L152"/>
  <c r="K152" s="1"/>
  <c r="G152"/>
  <c r="N151"/>
  <c r="O151" s="1"/>
  <c r="L151"/>
  <c r="K151"/>
  <c r="G151"/>
  <c r="F151"/>
  <c r="L150"/>
  <c r="K150" s="1"/>
  <c r="G150"/>
  <c r="P149"/>
  <c r="N149"/>
  <c r="L149"/>
  <c r="K149"/>
  <c r="G149"/>
  <c r="F149"/>
  <c r="L148"/>
  <c r="K148" s="1"/>
  <c r="G148"/>
  <c r="N147"/>
  <c r="O147" s="1"/>
  <c r="L147"/>
  <c r="K147"/>
  <c r="G147"/>
  <c r="F147"/>
  <c r="L146"/>
  <c r="K146" s="1"/>
  <c r="G146"/>
  <c r="P145"/>
  <c r="N145"/>
  <c r="L145"/>
  <c r="K145"/>
  <c r="G145"/>
  <c r="F145"/>
  <c r="L144"/>
  <c r="K144" s="1"/>
  <c r="G144"/>
  <c r="N143"/>
  <c r="P143" s="1"/>
  <c r="L143"/>
  <c r="K143"/>
  <c r="G143"/>
  <c r="F143"/>
  <c r="L142"/>
  <c r="K142" s="1"/>
  <c r="G142"/>
  <c r="P141"/>
  <c r="N141"/>
  <c r="O141" s="1"/>
  <c r="L141"/>
  <c r="K141"/>
  <c r="G141"/>
  <c r="F141"/>
  <c r="L140"/>
  <c r="K140" s="1"/>
  <c r="G140"/>
  <c r="N139"/>
  <c r="P139" s="1"/>
  <c r="L139"/>
  <c r="K139"/>
  <c r="G139"/>
  <c r="F139"/>
  <c r="L138"/>
  <c r="K138" s="1"/>
  <c r="G138"/>
  <c r="P137"/>
  <c r="N137"/>
  <c r="L137"/>
  <c r="K137"/>
  <c r="G137"/>
  <c r="F137"/>
  <c r="L136"/>
  <c r="K136" s="1"/>
  <c r="G136"/>
  <c r="N135"/>
  <c r="O135" s="1"/>
  <c r="L135"/>
  <c r="K135"/>
  <c r="G135"/>
  <c r="F135"/>
  <c r="L134"/>
  <c r="K134" s="1"/>
  <c r="G134"/>
  <c r="P133"/>
  <c r="N133"/>
  <c r="O133" s="1"/>
  <c r="L133"/>
  <c r="K133"/>
  <c r="G133"/>
  <c r="F133"/>
  <c r="L132"/>
  <c r="K132" s="1"/>
  <c r="G132"/>
  <c r="N131"/>
  <c r="P131" s="1"/>
  <c r="L131"/>
  <c r="K131"/>
  <c r="G131"/>
  <c r="F131"/>
  <c r="L130"/>
  <c r="K130" s="1"/>
  <c r="G130"/>
  <c r="P129"/>
  <c r="N129"/>
  <c r="O129" s="1"/>
  <c r="L129"/>
  <c r="K129"/>
  <c r="G129"/>
  <c r="F129"/>
  <c r="L128"/>
  <c r="K128" s="1"/>
  <c r="G128"/>
  <c r="N127"/>
  <c r="O127" s="1"/>
  <c r="L127"/>
  <c r="K127"/>
  <c r="G127"/>
  <c r="F127"/>
  <c r="L126"/>
  <c r="K126" s="1"/>
  <c r="G126"/>
  <c r="P125"/>
  <c r="N125"/>
  <c r="L125"/>
  <c r="K125"/>
  <c r="G125"/>
  <c r="F125"/>
  <c r="L124"/>
  <c r="K124" s="1"/>
  <c r="G124"/>
  <c r="N123"/>
  <c r="O123" s="1"/>
  <c r="L123"/>
  <c r="K123"/>
  <c r="G123"/>
  <c r="F123"/>
  <c r="L122"/>
  <c r="K122" s="1"/>
  <c r="G122"/>
  <c r="P121"/>
  <c r="N121"/>
  <c r="O121" s="1"/>
  <c r="L121"/>
  <c r="K121"/>
  <c r="G121"/>
  <c r="F121"/>
  <c r="N120"/>
  <c r="L120"/>
  <c r="K120"/>
  <c r="G120"/>
  <c r="F120"/>
  <c r="L119"/>
  <c r="K119" s="1"/>
  <c r="G119"/>
  <c r="P118"/>
  <c r="N118"/>
  <c r="L118"/>
  <c r="K118"/>
  <c r="G118"/>
  <c r="F118"/>
  <c r="L117"/>
  <c r="K117" s="1"/>
  <c r="G117"/>
  <c r="N116"/>
  <c r="P116" s="1"/>
  <c r="L116"/>
  <c r="K116"/>
  <c r="G116"/>
  <c r="F116"/>
  <c r="L115"/>
  <c r="K115" s="1"/>
  <c r="G115"/>
  <c r="P114"/>
  <c r="N114"/>
  <c r="O114" s="1"/>
  <c r="L114"/>
  <c r="K114"/>
  <c r="G114"/>
  <c r="F114"/>
  <c r="L113"/>
  <c r="K113" s="1"/>
  <c r="G113"/>
  <c r="N112"/>
  <c r="O112" s="1"/>
  <c r="L112"/>
  <c r="K112"/>
  <c r="G112"/>
  <c r="F112"/>
  <c r="L111"/>
  <c r="K111" s="1"/>
  <c r="G111"/>
  <c r="P110"/>
  <c r="N110"/>
  <c r="O110" s="1"/>
  <c r="L110"/>
  <c r="K110"/>
  <c r="G110"/>
  <c r="F110"/>
  <c r="L109"/>
  <c r="K109" s="1"/>
  <c r="G109"/>
  <c r="N108"/>
  <c r="O108" s="1"/>
  <c r="L108"/>
  <c r="K108"/>
  <c r="G108"/>
  <c r="F108"/>
  <c r="L107"/>
  <c r="K107" s="1"/>
  <c r="G107"/>
  <c r="P106"/>
  <c r="N106"/>
  <c r="O106" s="1"/>
  <c r="L106"/>
  <c r="K106"/>
  <c r="G106"/>
  <c r="F106"/>
  <c r="L105"/>
  <c r="K105" s="1"/>
  <c r="G105"/>
  <c r="N104"/>
  <c r="O104" s="1"/>
  <c r="L104"/>
  <c r="K104"/>
  <c r="G104"/>
  <c r="F104"/>
  <c r="L103"/>
  <c r="K103" s="1"/>
  <c r="G103"/>
  <c r="P102"/>
  <c r="N102"/>
  <c r="O102" s="1"/>
  <c r="L102"/>
  <c r="K102"/>
  <c r="G102"/>
  <c r="F102"/>
  <c r="L101"/>
  <c r="K101" s="1"/>
  <c r="G101"/>
  <c r="N100"/>
  <c r="O100" s="1"/>
  <c r="L100"/>
  <c r="K100"/>
  <c r="G100"/>
  <c r="F100"/>
  <c r="L99"/>
  <c r="K99" s="1"/>
  <c r="G99"/>
  <c r="P98"/>
  <c r="N98"/>
  <c r="O98" s="1"/>
  <c r="L98"/>
  <c r="K98"/>
  <c r="G98"/>
  <c r="F98"/>
  <c r="L97"/>
  <c r="K97" s="1"/>
  <c r="G97"/>
  <c r="N96"/>
  <c r="P96" s="1"/>
  <c r="L96"/>
  <c r="K96"/>
  <c r="G96"/>
  <c r="F96"/>
  <c r="L95"/>
  <c r="K95" s="1"/>
  <c r="G95"/>
  <c r="P94"/>
  <c r="N94"/>
  <c r="L94"/>
  <c r="K94"/>
  <c r="G94"/>
  <c r="F94"/>
  <c r="L93"/>
  <c r="K93" s="1"/>
  <c r="G93"/>
  <c r="N92"/>
  <c r="O92" s="1"/>
  <c r="L92"/>
  <c r="K92"/>
  <c r="G92"/>
  <c r="F92"/>
  <c r="L91"/>
  <c r="K91" s="1"/>
  <c r="G91"/>
  <c r="P90"/>
  <c r="N90"/>
  <c r="L90"/>
  <c r="K90"/>
  <c r="G90"/>
  <c r="F90"/>
  <c r="L89"/>
  <c r="K89" s="1"/>
  <c r="G89"/>
  <c r="N88"/>
  <c r="O88" s="1"/>
  <c r="L88"/>
  <c r="K88"/>
  <c r="G88"/>
  <c r="F88"/>
  <c r="L87"/>
  <c r="K87" s="1"/>
  <c r="G87"/>
  <c r="P86"/>
  <c r="N86"/>
  <c r="O86" s="1"/>
  <c r="L86"/>
  <c r="K86"/>
  <c r="G86"/>
  <c r="F86"/>
  <c r="L85"/>
  <c r="K85" s="1"/>
  <c r="G85"/>
  <c r="N84"/>
  <c r="O84" s="1"/>
  <c r="L84"/>
  <c r="K84"/>
  <c r="G84"/>
  <c r="F84"/>
  <c r="L83"/>
  <c r="K83" s="1"/>
  <c r="G83"/>
  <c r="P82"/>
  <c r="N82"/>
  <c r="O82" s="1"/>
  <c r="L82"/>
  <c r="K82"/>
  <c r="G82"/>
  <c r="F82"/>
  <c r="L81"/>
  <c r="K81" s="1"/>
  <c r="G81"/>
  <c r="N80"/>
  <c r="O80" s="1"/>
  <c r="L80"/>
  <c r="K80"/>
  <c r="G80"/>
  <c r="F80"/>
  <c r="L79"/>
  <c r="K79" s="1"/>
  <c r="G79"/>
  <c r="P78"/>
  <c r="N78"/>
  <c r="O78" s="1"/>
  <c r="L78"/>
  <c r="K78"/>
  <c r="G78"/>
  <c r="F78"/>
  <c r="L77"/>
  <c r="K77" s="1"/>
  <c r="G77"/>
  <c r="N76"/>
  <c r="O76" s="1"/>
  <c r="L76"/>
  <c r="K76"/>
  <c r="G76"/>
  <c r="F76"/>
  <c r="L75"/>
  <c r="K75" s="1"/>
  <c r="G75"/>
  <c r="P74"/>
  <c r="N74"/>
  <c r="O74" s="1"/>
  <c r="L74"/>
  <c r="K74"/>
  <c r="G74"/>
  <c r="F74"/>
  <c r="L73"/>
  <c r="K73" s="1"/>
  <c r="G73"/>
  <c r="N72"/>
  <c r="O72" s="1"/>
  <c r="L72"/>
  <c r="K72"/>
  <c r="G72"/>
  <c r="F72"/>
  <c r="L71"/>
  <c r="K71" s="1"/>
  <c r="G71"/>
  <c r="P70"/>
  <c r="N70"/>
  <c r="L70"/>
  <c r="K70"/>
  <c r="G70"/>
  <c r="F70"/>
  <c r="L69"/>
  <c r="K69" s="1"/>
  <c r="G69"/>
  <c r="N68"/>
  <c r="O68" s="1"/>
  <c r="L68"/>
  <c r="K68"/>
  <c r="G68"/>
  <c r="F68"/>
  <c r="L67"/>
  <c r="K67" s="1"/>
  <c r="G67"/>
  <c r="L66"/>
  <c r="K66"/>
  <c r="G66"/>
  <c r="N66" s="1"/>
  <c r="F66"/>
  <c r="O66" s="1"/>
  <c r="L65"/>
  <c r="K65" s="1"/>
  <c r="G65"/>
  <c r="N65" s="1"/>
  <c r="N64"/>
  <c r="O64" s="1"/>
  <c r="L64"/>
  <c r="K64"/>
  <c r="G64"/>
  <c r="F64"/>
  <c r="L63"/>
  <c r="K63" s="1"/>
  <c r="G63"/>
  <c r="N63" s="1"/>
  <c r="N62"/>
  <c r="O62" s="1"/>
  <c r="L62"/>
  <c r="K62"/>
  <c r="G62"/>
  <c r="F62"/>
  <c r="L61"/>
  <c r="K61" s="1"/>
  <c r="G61"/>
  <c r="N61" s="1"/>
  <c r="N60"/>
  <c r="O60" s="1"/>
  <c r="L60"/>
  <c r="K60"/>
  <c r="G60"/>
  <c r="F60"/>
  <c r="L59"/>
  <c r="K59" s="1"/>
  <c r="G59"/>
  <c r="N59" s="1"/>
  <c r="N58"/>
  <c r="O58" s="1"/>
  <c r="L58"/>
  <c r="K58"/>
  <c r="G58"/>
  <c r="F58"/>
  <c r="L57"/>
  <c r="K57" s="1"/>
  <c r="G57"/>
  <c r="N57" s="1"/>
  <c r="N56"/>
  <c r="O56" s="1"/>
  <c r="L56"/>
  <c r="K56"/>
  <c r="G56"/>
  <c r="F56"/>
  <c r="L55"/>
  <c r="K55" s="1"/>
  <c r="G55"/>
  <c r="N55" s="1"/>
  <c r="N54"/>
  <c r="O54" s="1"/>
  <c r="L54"/>
  <c r="K54"/>
  <c r="G54"/>
  <c r="F54"/>
  <c r="L53"/>
  <c r="K53" s="1"/>
  <c r="G53"/>
  <c r="N53" s="1"/>
  <c r="N52"/>
  <c r="O52" s="1"/>
  <c r="L52"/>
  <c r="K52"/>
  <c r="G52"/>
  <c r="F52"/>
  <c r="L51"/>
  <c r="K51" s="1"/>
  <c r="G51"/>
  <c r="N51" s="1"/>
  <c r="N50"/>
  <c r="O50" s="1"/>
  <c r="L50"/>
  <c r="K50"/>
  <c r="G50"/>
  <c r="F50"/>
  <c r="L49"/>
  <c r="K49" s="1"/>
  <c r="G49"/>
  <c r="N49" s="1"/>
  <c r="N48"/>
  <c r="O48" s="1"/>
  <c r="L48"/>
  <c r="K48"/>
  <c r="G48"/>
  <c r="F48"/>
  <c r="L47"/>
  <c r="K47" s="1"/>
  <c r="G47"/>
  <c r="N47" s="1"/>
  <c r="N46"/>
  <c r="O46" s="1"/>
  <c r="L46"/>
  <c r="K46"/>
  <c r="G46"/>
  <c r="F46"/>
  <c r="L45"/>
  <c r="K45" s="1"/>
  <c r="G45"/>
  <c r="N45" s="1"/>
  <c r="N44"/>
  <c r="O44" s="1"/>
  <c r="L44"/>
  <c r="K44"/>
  <c r="G44"/>
  <c r="F44"/>
  <c r="L43"/>
  <c r="K43" s="1"/>
  <c r="G43"/>
  <c r="N43" s="1"/>
  <c r="N42"/>
  <c r="O42" s="1"/>
  <c r="L42"/>
  <c r="K42"/>
  <c r="G42"/>
  <c r="F42"/>
  <c r="L41"/>
  <c r="K41" s="1"/>
  <c r="G41"/>
  <c r="N41" s="1"/>
  <c r="N40"/>
  <c r="O40" s="1"/>
  <c r="L40"/>
  <c r="K40"/>
  <c r="G40"/>
  <c r="F40"/>
  <c r="L39"/>
  <c r="K39" s="1"/>
  <c r="G39"/>
  <c r="N39" s="1"/>
  <c r="N38"/>
  <c r="O38" s="1"/>
  <c r="L38"/>
  <c r="K38"/>
  <c r="G38"/>
  <c r="F38"/>
  <c r="L37"/>
  <c r="K37" s="1"/>
  <c r="G37"/>
  <c r="N37" s="1"/>
  <c r="N36"/>
  <c r="O36" s="1"/>
  <c r="L36"/>
  <c r="K36"/>
  <c r="G36"/>
  <c r="F36"/>
  <c r="L35"/>
  <c r="K35" s="1"/>
  <c r="G35"/>
  <c r="N35" s="1"/>
  <c r="N34"/>
  <c r="P34" s="1"/>
  <c r="L34"/>
  <c r="K34"/>
  <c r="G34"/>
  <c r="F34"/>
  <c r="L33"/>
  <c r="K33" s="1"/>
  <c r="G33"/>
  <c r="N33" s="1"/>
  <c r="N32"/>
  <c r="O32" s="1"/>
  <c r="L32"/>
  <c r="K32"/>
  <c r="G32"/>
  <c r="F32"/>
  <c r="L31"/>
  <c r="K31" s="1"/>
  <c r="G31"/>
  <c r="N31" s="1"/>
  <c r="N30"/>
  <c r="O30" s="1"/>
  <c r="L30"/>
  <c r="K30"/>
  <c r="G30"/>
  <c r="F30"/>
  <c r="L29"/>
  <c r="K29" s="1"/>
  <c r="G29"/>
  <c r="N29" s="1"/>
  <c r="N28"/>
  <c r="P28" s="1"/>
  <c r="L28"/>
  <c r="K28"/>
  <c r="G28"/>
  <c r="F28"/>
  <c r="L27"/>
  <c r="K27" s="1"/>
  <c r="G27"/>
  <c r="N27" s="1"/>
  <c r="N26"/>
  <c r="O26" s="1"/>
  <c r="L26"/>
  <c r="K26"/>
  <c r="G26"/>
  <c r="F26"/>
  <c r="L25"/>
  <c r="K25" s="1"/>
  <c r="G25"/>
  <c r="N25" s="1"/>
  <c r="N24"/>
  <c r="O24" s="1"/>
  <c r="L24"/>
  <c r="K24"/>
  <c r="G24"/>
  <c r="F24"/>
  <c r="L23"/>
  <c r="K23" s="1"/>
  <c r="G23"/>
  <c r="N23" s="1"/>
  <c r="L22"/>
  <c r="K22" s="1"/>
  <c r="G22"/>
  <c r="N22" s="1"/>
  <c r="N21"/>
  <c r="O21" s="1"/>
  <c r="L21"/>
  <c r="K21"/>
  <c r="G21"/>
  <c r="F21"/>
  <c r="L20"/>
  <c r="K20" s="1"/>
  <c r="G20"/>
  <c r="N20" s="1"/>
  <c r="N19"/>
  <c r="O19" s="1"/>
  <c r="L19"/>
  <c r="K19"/>
  <c r="G19"/>
  <c r="F19"/>
  <c r="L18"/>
  <c r="K18" s="1"/>
  <c r="G18"/>
  <c r="N18" s="1"/>
  <c r="N17"/>
  <c r="O17" s="1"/>
  <c r="L17"/>
  <c r="K17"/>
  <c r="G17"/>
  <c r="F17"/>
  <c r="L16"/>
  <c r="K16" s="1"/>
  <c r="G16"/>
  <c r="N16" s="1"/>
  <c r="N15"/>
  <c r="P15" s="1"/>
  <c r="L15"/>
  <c r="K15"/>
  <c r="G15"/>
  <c r="F15"/>
  <c r="L14"/>
  <c r="K14" s="1"/>
  <c r="G14"/>
  <c r="N14" s="1"/>
  <c r="N13"/>
  <c r="O13" s="1"/>
  <c r="L13"/>
  <c r="K13"/>
  <c r="G13"/>
  <c r="F13"/>
  <c r="L12"/>
  <c r="K12" s="1"/>
  <c r="G12"/>
  <c r="N12" s="1"/>
  <c r="O12" l="1"/>
  <c r="P12"/>
  <c r="O16"/>
  <c r="P16"/>
  <c r="P20"/>
  <c r="O25"/>
  <c r="P25"/>
  <c r="P29"/>
  <c r="O29"/>
  <c r="P33"/>
  <c r="O33"/>
  <c r="P37"/>
  <c r="P41"/>
  <c r="P45"/>
  <c r="P49"/>
  <c r="P53"/>
  <c r="P57"/>
  <c r="O57"/>
  <c r="P61"/>
  <c r="P65"/>
  <c r="P14"/>
  <c r="O18"/>
  <c r="P18"/>
  <c r="P23"/>
  <c r="O23"/>
  <c r="P27"/>
  <c r="O31"/>
  <c r="P31"/>
  <c r="P35"/>
  <c r="O35"/>
  <c r="O39"/>
  <c r="P39"/>
  <c r="P43"/>
  <c r="P47"/>
  <c r="P51"/>
  <c r="P55"/>
  <c r="P59"/>
  <c r="P63"/>
  <c r="O63"/>
  <c r="N69"/>
  <c r="F69"/>
  <c r="N73"/>
  <c r="F73"/>
  <c r="N77"/>
  <c r="F77"/>
  <c r="N67"/>
  <c r="F67"/>
  <c r="N71"/>
  <c r="F71"/>
  <c r="N75"/>
  <c r="F75"/>
  <c r="N79"/>
  <c r="F79"/>
  <c r="N83"/>
  <c r="F83"/>
  <c r="N87"/>
  <c r="F87"/>
  <c r="N91"/>
  <c r="F91"/>
  <c r="N95"/>
  <c r="F95"/>
  <c r="N99"/>
  <c r="F99"/>
  <c r="N103"/>
  <c r="F103"/>
  <c r="N107"/>
  <c r="F107"/>
  <c r="N111"/>
  <c r="F111"/>
  <c r="N115"/>
  <c r="F115"/>
  <c r="N119"/>
  <c r="F119"/>
  <c r="N122"/>
  <c r="F122"/>
  <c r="N126"/>
  <c r="F126"/>
  <c r="N130"/>
  <c r="F130"/>
  <c r="N134"/>
  <c r="F134"/>
  <c r="N138"/>
  <c r="F138"/>
  <c r="N142"/>
  <c r="F142"/>
  <c r="N146"/>
  <c r="F146"/>
  <c r="N150"/>
  <c r="F150"/>
  <c r="N154"/>
  <c r="F154"/>
  <c r="N158"/>
  <c r="F158"/>
  <c r="N162"/>
  <c r="F162"/>
  <c r="P166"/>
  <c r="P13"/>
  <c r="P17"/>
  <c r="P19"/>
  <c r="P21"/>
  <c r="P24"/>
  <c r="P26"/>
  <c r="P30"/>
  <c r="P32"/>
  <c r="P36"/>
  <c r="P38"/>
  <c r="P40"/>
  <c r="P42"/>
  <c r="P44"/>
  <c r="P46"/>
  <c r="P48"/>
  <c r="P50"/>
  <c r="P52"/>
  <c r="P54"/>
  <c r="P56"/>
  <c r="P58"/>
  <c r="P60"/>
  <c r="P62"/>
  <c r="P64"/>
  <c r="F12"/>
  <c r="F14"/>
  <c r="O14" s="1"/>
  <c r="O15"/>
  <c r="F16"/>
  <c r="F18"/>
  <c r="F20"/>
  <c r="O20" s="1"/>
  <c r="F22"/>
  <c r="O22" s="1"/>
  <c r="F23"/>
  <c r="F25"/>
  <c r="F27"/>
  <c r="O27" s="1"/>
  <c r="O28"/>
  <c r="F29"/>
  <c r="F31"/>
  <c r="F33"/>
  <c r="O34"/>
  <c r="F35"/>
  <c r="F37"/>
  <c r="O37" s="1"/>
  <c r="F39"/>
  <c r="F41"/>
  <c r="O41" s="1"/>
  <c r="F43"/>
  <c r="O43" s="1"/>
  <c r="F45"/>
  <c r="O45" s="1"/>
  <c r="F47"/>
  <c r="O47" s="1"/>
  <c r="F49"/>
  <c r="O49" s="1"/>
  <c r="F51"/>
  <c r="O51" s="1"/>
  <c r="F53"/>
  <c r="O53" s="1"/>
  <c r="F55"/>
  <c r="O55" s="1"/>
  <c r="F57"/>
  <c r="F59"/>
  <c r="O59" s="1"/>
  <c r="F61"/>
  <c r="O61" s="1"/>
  <c r="F63"/>
  <c r="F65"/>
  <c r="O65" s="1"/>
  <c r="P68"/>
  <c r="O70"/>
  <c r="P72"/>
  <c r="P76"/>
  <c r="P80"/>
  <c r="P84"/>
  <c r="P88"/>
  <c r="O90"/>
  <c r="P92"/>
  <c r="O94"/>
  <c r="P100"/>
  <c r="P104"/>
  <c r="P108"/>
  <c r="P112"/>
  <c r="O118"/>
  <c r="P123"/>
  <c r="O125"/>
  <c r="P127"/>
  <c r="P135"/>
  <c r="O137"/>
  <c r="O145"/>
  <c r="P147"/>
  <c r="O149"/>
  <c r="P151"/>
  <c r="O153"/>
  <c r="P155"/>
  <c r="P159"/>
  <c r="P163"/>
  <c r="N81"/>
  <c r="F81"/>
  <c r="N85"/>
  <c r="F85"/>
  <c r="N89"/>
  <c r="F89"/>
  <c r="N93"/>
  <c r="F93"/>
  <c r="N97"/>
  <c r="F97"/>
  <c r="N101"/>
  <c r="F101"/>
  <c r="N105"/>
  <c r="F105"/>
  <c r="N109"/>
  <c r="F109"/>
  <c r="N113"/>
  <c r="F113"/>
  <c r="N117"/>
  <c r="F117"/>
  <c r="N124"/>
  <c r="F124"/>
  <c r="N128"/>
  <c r="F128"/>
  <c r="N132"/>
  <c r="F132"/>
  <c r="N136"/>
  <c r="F136"/>
  <c r="N140"/>
  <c r="F140"/>
  <c r="N144"/>
  <c r="F144"/>
  <c r="N148"/>
  <c r="F148"/>
  <c r="N152"/>
  <c r="F152"/>
  <c r="N156"/>
  <c r="F156"/>
  <c r="N160"/>
  <c r="F160"/>
  <c r="O164"/>
  <c r="P164"/>
  <c r="O168"/>
  <c r="P168"/>
  <c r="O96"/>
  <c r="O116"/>
  <c r="O120"/>
  <c r="O131"/>
  <c r="O139"/>
  <c r="O143"/>
  <c r="F164"/>
  <c r="O165"/>
  <c r="F166"/>
  <c r="O166" s="1"/>
  <c r="O167"/>
  <c r="F168"/>
  <c r="P160" l="1"/>
  <c r="O160"/>
  <c r="P156"/>
  <c r="O156"/>
  <c r="P152"/>
  <c r="O152"/>
  <c r="P148"/>
  <c r="O148"/>
  <c r="P144"/>
  <c r="O144"/>
  <c r="P140"/>
  <c r="O140"/>
  <c r="P136"/>
  <c r="O136"/>
  <c r="P132"/>
  <c r="O132"/>
  <c r="P128"/>
  <c r="O128"/>
  <c r="P124"/>
  <c r="O124"/>
  <c r="P117"/>
  <c r="O117"/>
  <c r="P113"/>
  <c r="O113"/>
  <c r="P109"/>
  <c r="O109"/>
  <c r="P105"/>
  <c r="O105"/>
  <c r="P101"/>
  <c r="O101"/>
  <c r="P97"/>
  <c r="O97"/>
  <c r="P93"/>
  <c r="O93"/>
  <c r="P89"/>
  <c r="O89"/>
  <c r="P85"/>
  <c r="O85"/>
  <c r="P81"/>
  <c r="O81"/>
  <c r="P162"/>
  <c r="O162"/>
  <c r="P158"/>
  <c r="O158"/>
  <c r="P154"/>
  <c r="O154"/>
  <c r="P150"/>
  <c r="O150"/>
  <c r="P146"/>
  <c r="O146"/>
  <c r="P142"/>
  <c r="O142"/>
  <c r="P138"/>
  <c r="O138"/>
  <c r="P134"/>
  <c r="O134"/>
  <c r="P130"/>
  <c r="O130"/>
  <c r="P126"/>
  <c r="O126"/>
  <c r="P122"/>
  <c r="O122"/>
  <c r="P119"/>
  <c r="O119"/>
  <c r="P115"/>
  <c r="O115"/>
  <c r="P111"/>
  <c r="O111"/>
  <c r="P107"/>
  <c r="O107"/>
  <c r="P103"/>
  <c r="O103"/>
  <c r="P99"/>
  <c r="O99"/>
  <c r="P95"/>
  <c r="O95"/>
  <c r="P91"/>
  <c r="O91"/>
  <c r="P87"/>
  <c r="O87"/>
  <c r="P83"/>
  <c r="O83"/>
  <c r="P79"/>
  <c r="O79"/>
  <c r="P75"/>
  <c r="O75"/>
  <c r="P71"/>
  <c r="O71"/>
  <c r="P67"/>
  <c r="O67"/>
  <c r="P77"/>
  <c r="O77"/>
  <c r="P73"/>
  <c r="O73"/>
  <c r="P69"/>
  <c r="O69"/>
</calcChain>
</file>

<file path=xl/sharedStrings.xml><?xml version="1.0" encoding="utf-8"?>
<sst xmlns="http://schemas.openxmlformats.org/spreadsheetml/2006/main" count="1280" uniqueCount="483">
  <si>
    <t>UNIVERSITE DE BEJAIA</t>
  </si>
  <si>
    <t>FACULTE DES LETTRES ET DES LANGUES</t>
  </si>
  <si>
    <t>Département de  Langue et Littérature Françaises</t>
  </si>
  <si>
    <t>PV PROVISOIRE DE DELIBERATIONS - SEMESTRE 3</t>
  </si>
  <si>
    <t>MASTER 2</t>
  </si>
  <si>
    <t>ANNEE UNIVERSITAIRE : 2013/2014</t>
  </si>
  <si>
    <r>
      <rPr>
        <b/>
        <u/>
        <sz val="12"/>
        <color theme="1"/>
        <rFont val="Arial"/>
        <family val="2"/>
      </rPr>
      <t>Spécialité</t>
    </r>
    <r>
      <rPr>
        <b/>
        <sz val="12"/>
        <color theme="1"/>
        <rFont val="Arial"/>
        <family val="2"/>
      </rPr>
      <t xml:space="preserve"> : Sciences du Langage</t>
    </r>
  </si>
  <si>
    <t>SESSION NORMALE</t>
  </si>
  <si>
    <t>Coefficient</t>
  </si>
  <si>
    <t>N°</t>
  </si>
  <si>
    <t>Matricule</t>
  </si>
  <si>
    <t>Nom</t>
  </si>
  <si>
    <t>Prénom</t>
  </si>
  <si>
    <t>Red</t>
  </si>
  <si>
    <t>Crédit UE1</t>
  </si>
  <si>
    <t>Moy.     UE1.1</t>
  </si>
  <si>
    <t>UE1.1 ASC</t>
  </si>
  <si>
    <t>UE1.1 AS</t>
  </si>
  <si>
    <t>UE1.1 ALS</t>
  </si>
  <si>
    <t>Crédit UE2</t>
  </si>
  <si>
    <t>Moy.     UE2.1</t>
  </si>
  <si>
    <t>UE2.1.  METHO</t>
  </si>
  <si>
    <t>Moy.        S3</t>
  </si>
  <si>
    <t>Crédit      S3</t>
  </si>
  <si>
    <t>Décision du jury</t>
  </si>
  <si>
    <t>10F137</t>
  </si>
  <si>
    <t>ABBOUD</t>
  </si>
  <si>
    <t>Sihem</t>
  </si>
  <si>
    <t>Non</t>
  </si>
  <si>
    <t>09.50</t>
  </si>
  <si>
    <t>10</t>
  </si>
  <si>
    <t>10.50</t>
  </si>
  <si>
    <t>09F197</t>
  </si>
  <si>
    <t>Toufik</t>
  </si>
  <si>
    <t>11</t>
  </si>
  <si>
    <t>14</t>
  </si>
  <si>
    <t>09F100</t>
  </si>
  <si>
    <t>ABDELADIM</t>
  </si>
  <si>
    <t>Belkacem</t>
  </si>
  <si>
    <t>Oui</t>
  </si>
  <si>
    <t>00</t>
  </si>
  <si>
    <t>10F183</t>
  </si>
  <si>
    <t>ABDELLAOUI</t>
  </si>
  <si>
    <t>Louiza</t>
  </si>
  <si>
    <t>14.50</t>
  </si>
  <si>
    <t>13</t>
  </si>
  <si>
    <t>08</t>
  </si>
  <si>
    <t>11.50</t>
  </si>
  <si>
    <t>09F102</t>
  </si>
  <si>
    <t>ABDERRAHMANI</t>
  </si>
  <si>
    <t>Kamel</t>
  </si>
  <si>
    <t>10F187</t>
  </si>
  <si>
    <t>ABOUD</t>
  </si>
  <si>
    <t>Kenza</t>
  </si>
  <si>
    <t>12.50</t>
  </si>
  <si>
    <t>07</t>
  </si>
  <si>
    <t>12</t>
  </si>
  <si>
    <t>09F10T0016</t>
  </si>
  <si>
    <t>ABRIKH</t>
  </si>
  <si>
    <t>Saara</t>
  </si>
  <si>
    <t>15</t>
  </si>
  <si>
    <t>08AR4209CF</t>
  </si>
  <si>
    <t>ACHAT</t>
  </si>
  <si>
    <t>Assia</t>
  </si>
  <si>
    <t>08.50</t>
  </si>
  <si>
    <t>09</t>
  </si>
  <si>
    <t>08F106</t>
  </si>
  <si>
    <t>ADJIR</t>
  </si>
  <si>
    <t>Yacine</t>
  </si>
  <si>
    <t>07.50</t>
  </si>
  <si>
    <t>04</t>
  </si>
  <si>
    <t>10F065</t>
  </si>
  <si>
    <t>ADRAR</t>
  </si>
  <si>
    <t>Zoulikha</t>
  </si>
  <si>
    <t>10F052</t>
  </si>
  <si>
    <t>AISSAOUI</t>
  </si>
  <si>
    <t>Meriem</t>
  </si>
  <si>
    <t>04.50</t>
  </si>
  <si>
    <t>Abandon</t>
  </si>
  <si>
    <t>09F008</t>
  </si>
  <si>
    <t>AIT ABBAS</t>
  </si>
  <si>
    <t>Salima</t>
  </si>
  <si>
    <t>13.50</t>
  </si>
  <si>
    <t>10F114</t>
  </si>
  <si>
    <t>AIT ABDELOUHAB</t>
  </si>
  <si>
    <t>Hassina</t>
  </si>
  <si>
    <t>03</t>
  </si>
  <si>
    <t>10F031</t>
  </si>
  <si>
    <t>AIT AMER</t>
  </si>
  <si>
    <t>Sophia</t>
  </si>
  <si>
    <t>10F033</t>
  </si>
  <si>
    <t>AIT BRAHAM</t>
  </si>
  <si>
    <t>Kamilia</t>
  </si>
  <si>
    <t>09F10T002</t>
  </si>
  <si>
    <t>AIT EL HADI</t>
  </si>
  <si>
    <t>Abdrrahim</t>
  </si>
  <si>
    <t>05</t>
  </si>
  <si>
    <t>10F154</t>
  </si>
  <si>
    <t>AIT HATRIT</t>
  </si>
  <si>
    <t>Fatah</t>
  </si>
  <si>
    <t>10F193</t>
  </si>
  <si>
    <t>AKROUNE</t>
  </si>
  <si>
    <t>Asma</t>
  </si>
  <si>
    <t>10F122</t>
  </si>
  <si>
    <t>AMARI</t>
  </si>
  <si>
    <t>Nassima</t>
  </si>
  <si>
    <t>10F139</t>
  </si>
  <si>
    <t>AMNICHE</t>
  </si>
  <si>
    <t>Hayat</t>
  </si>
  <si>
    <t>15.50</t>
  </si>
  <si>
    <t>07F12T001</t>
  </si>
  <si>
    <t>AMZAL</t>
  </si>
  <si>
    <t>Abdelkrim</t>
  </si>
  <si>
    <t>06F064</t>
  </si>
  <si>
    <t>AOUALI</t>
  </si>
  <si>
    <t>Yassine</t>
  </si>
  <si>
    <t>08J99409CF</t>
  </si>
  <si>
    <t>ARZZOUG</t>
  </si>
  <si>
    <t>Dalila</t>
  </si>
  <si>
    <t>10F032</t>
  </si>
  <si>
    <t>ASSIAKH</t>
  </si>
  <si>
    <t>Sofiane</t>
  </si>
  <si>
    <t>09F021</t>
  </si>
  <si>
    <t>AZEGAGH</t>
  </si>
  <si>
    <t>Khaled</t>
  </si>
  <si>
    <t>08F143</t>
  </si>
  <si>
    <t>BARDACHE</t>
  </si>
  <si>
    <t>Nedjima</t>
  </si>
  <si>
    <t>09F10T0029</t>
  </si>
  <si>
    <t>BAZIZI</t>
  </si>
  <si>
    <t>09F10T0033</t>
  </si>
  <si>
    <t>BEKHAT</t>
  </si>
  <si>
    <t>Mourad</t>
  </si>
  <si>
    <t>09F165</t>
  </si>
  <si>
    <t>BEKHOUCHE</t>
  </si>
  <si>
    <t>08F442</t>
  </si>
  <si>
    <t>BELHOCINE</t>
  </si>
  <si>
    <t>Bilal</t>
  </si>
  <si>
    <t>10F126</t>
  </si>
  <si>
    <t>BELHOUZ</t>
  </si>
  <si>
    <t>Yasmina</t>
  </si>
  <si>
    <t>06F024</t>
  </si>
  <si>
    <t>BELKADI</t>
  </si>
  <si>
    <t>Farid</t>
  </si>
  <si>
    <t>09F10T0022</t>
  </si>
  <si>
    <t>BELLIL</t>
  </si>
  <si>
    <t>Omar</t>
  </si>
  <si>
    <t>09F10T0012</t>
  </si>
  <si>
    <t>BENACHOUR</t>
  </si>
  <si>
    <t>Mohand cherif</t>
  </si>
  <si>
    <t>08S54609CF</t>
  </si>
  <si>
    <t>BENADJAOUD</t>
  </si>
  <si>
    <t>Houda</t>
  </si>
  <si>
    <t>08S96509CF</t>
  </si>
  <si>
    <t>BENAMOKRANE</t>
  </si>
  <si>
    <t>Fatima</t>
  </si>
  <si>
    <t>06</t>
  </si>
  <si>
    <t>01</t>
  </si>
  <si>
    <t>09F10T0030</t>
  </si>
  <si>
    <t>BENCHERIF</t>
  </si>
  <si>
    <t>Nabila</t>
  </si>
  <si>
    <t>10F169</t>
  </si>
  <si>
    <t>BENIKEN</t>
  </si>
  <si>
    <t>Mahdi</t>
  </si>
  <si>
    <t>10F046</t>
  </si>
  <si>
    <t>BENKADOUM</t>
  </si>
  <si>
    <t>Hadjila</t>
  </si>
  <si>
    <t>08F025</t>
  </si>
  <si>
    <t>BENKHABLA</t>
  </si>
  <si>
    <t>Nouara</t>
  </si>
  <si>
    <t>09F133</t>
  </si>
  <si>
    <t>BENLATRECHE</t>
  </si>
  <si>
    <t>Samiha</t>
  </si>
  <si>
    <t>04F05T004</t>
  </si>
  <si>
    <t>BENSLIMANE</t>
  </si>
  <si>
    <t>Fares</t>
  </si>
  <si>
    <t>10F082</t>
  </si>
  <si>
    <t>BERHOUCHE</t>
  </si>
  <si>
    <t>Zahoua</t>
  </si>
  <si>
    <t>09F037</t>
  </si>
  <si>
    <t>BERKIOUNE</t>
  </si>
  <si>
    <t>Souad</t>
  </si>
  <si>
    <t>10F074</t>
  </si>
  <si>
    <t>BERRAKI</t>
  </si>
  <si>
    <t>Samia</t>
  </si>
  <si>
    <t>07DR06508CF</t>
  </si>
  <si>
    <t>BOUABOUD</t>
  </si>
  <si>
    <t>Massinissa</t>
  </si>
  <si>
    <t>10F105</t>
  </si>
  <si>
    <t>BOUCHEKHCHOUKHA</t>
  </si>
  <si>
    <t>Samir</t>
  </si>
  <si>
    <t>06.50</t>
  </si>
  <si>
    <t>10F172</t>
  </si>
  <si>
    <t>BOUCHETTOUT</t>
  </si>
  <si>
    <t>Adel</t>
  </si>
  <si>
    <t>09F10T0017</t>
  </si>
  <si>
    <t>BOUDJEMIA</t>
  </si>
  <si>
    <t>Tassadit</t>
  </si>
  <si>
    <t>08F076</t>
  </si>
  <si>
    <t>BOUDJEMLINE</t>
  </si>
  <si>
    <t>Hakim</t>
  </si>
  <si>
    <t>10F182</t>
  </si>
  <si>
    <t>BOUDRIOUA</t>
  </si>
  <si>
    <t>09F088</t>
  </si>
  <si>
    <t>BOUKHELIFA</t>
  </si>
  <si>
    <t>Fadhila</t>
  </si>
  <si>
    <t>05F329</t>
  </si>
  <si>
    <t>BOUKHELOU</t>
  </si>
  <si>
    <t>Ahmed</t>
  </si>
  <si>
    <t>05.50</t>
  </si>
  <si>
    <t>05F503</t>
  </si>
  <si>
    <t>BOULHOUCHE</t>
  </si>
  <si>
    <t>Djedjiga</t>
  </si>
  <si>
    <t>10F158</t>
  </si>
  <si>
    <t>BOUNCEUR</t>
  </si>
  <si>
    <t>Yanis</t>
  </si>
  <si>
    <t>10F083</t>
  </si>
  <si>
    <t>BOUSSAADA</t>
  </si>
  <si>
    <t>07F10BA03</t>
  </si>
  <si>
    <t>BOUTAFGHA</t>
  </si>
  <si>
    <t>Leyla</t>
  </si>
  <si>
    <t>07LLE124</t>
  </si>
  <si>
    <t>BOUZIDI</t>
  </si>
  <si>
    <t>Salim</t>
  </si>
  <si>
    <t>09F052</t>
  </si>
  <si>
    <t>CHAMEK</t>
  </si>
  <si>
    <t>Ouahab</t>
  </si>
  <si>
    <t>09F10T0027</t>
  </si>
  <si>
    <t>CHANTOUT</t>
  </si>
  <si>
    <t>Lila</t>
  </si>
  <si>
    <t>10F107</t>
  </si>
  <si>
    <t>CHAOUCHE</t>
  </si>
  <si>
    <t>Lamia</t>
  </si>
  <si>
    <t>08J48909CF</t>
  </si>
  <si>
    <t>CHEIKH AMAR</t>
  </si>
  <si>
    <t>M'hamed</t>
  </si>
  <si>
    <t>02</t>
  </si>
  <si>
    <t>10F142</t>
  </si>
  <si>
    <t>CHEKROUNE</t>
  </si>
  <si>
    <t>Abderrazake</t>
  </si>
  <si>
    <t>09F096</t>
  </si>
  <si>
    <t>CHERARAK</t>
  </si>
  <si>
    <t>Nabil</t>
  </si>
  <si>
    <t>10F205</t>
  </si>
  <si>
    <t>CHERIFI</t>
  </si>
  <si>
    <t>08AR39409CF</t>
  </si>
  <si>
    <t>CHIBOUT</t>
  </si>
  <si>
    <t>10F106</t>
  </si>
  <si>
    <t>CHIKH</t>
  </si>
  <si>
    <t>07S53108CF</t>
  </si>
  <si>
    <t>CHILLA</t>
  </si>
  <si>
    <t>09F139</t>
  </si>
  <si>
    <t>DAHMANI</t>
  </si>
  <si>
    <t>10F112</t>
  </si>
  <si>
    <t>DEBBOUZ</t>
  </si>
  <si>
    <t>08F161</t>
  </si>
  <si>
    <t>DELCI</t>
  </si>
  <si>
    <t>Tahar</t>
  </si>
  <si>
    <t>09F230</t>
  </si>
  <si>
    <t>DELHOUM</t>
  </si>
  <si>
    <t>Karim</t>
  </si>
  <si>
    <t>10F099</t>
  </si>
  <si>
    <t>DERGUINI</t>
  </si>
  <si>
    <t>Mina</t>
  </si>
  <si>
    <t>10F071</t>
  </si>
  <si>
    <t>DJELOUAH</t>
  </si>
  <si>
    <t>Arezki</t>
  </si>
  <si>
    <t>10F087</t>
  </si>
  <si>
    <t>DJELLAB</t>
  </si>
  <si>
    <t>08F341</t>
  </si>
  <si>
    <t>DJERADA</t>
  </si>
  <si>
    <t>Belaid</t>
  </si>
  <si>
    <t>10F056</t>
  </si>
  <si>
    <t>DJOUADI</t>
  </si>
  <si>
    <t>Mebrouk</t>
  </si>
  <si>
    <t>044161</t>
  </si>
  <si>
    <t>DJOUAHRA</t>
  </si>
  <si>
    <t>Mohamed</t>
  </si>
  <si>
    <t>05F101</t>
  </si>
  <si>
    <t>DJOUDER</t>
  </si>
  <si>
    <t>09S08110CF</t>
  </si>
  <si>
    <t>FAID</t>
  </si>
  <si>
    <t>Boussaad</t>
  </si>
  <si>
    <t>10F038</t>
  </si>
  <si>
    <t>FERGUI</t>
  </si>
  <si>
    <t>Lamine</t>
  </si>
  <si>
    <t>07F10BA02</t>
  </si>
  <si>
    <t>FERKAL</t>
  </si>
  <si>
    <t>Houa</t>
  </si>
  <si>
    <t>08F09T005</t>
  </si>
  <si>
    <t>GHEGAD</t>
  </si>
  <si>
    <t>Kahina</t>
  </si>
  <si>
    <t>10F007</t>
  </si>
  <si>
    <t>GHERSA</t>
  </si>
  <si>
    <t>16</t>
  </si>
  <si>
    <t>07DR11708CF</t>
  </si>
  <si>
    <t>GHOUL</t>
  </si>
  <si>
    <t>09F10T0023</t>
  </si>
  <si>
    <t>GUEMADI</t>
  </si>
  <si>
    <t>Naim</t>
  </si>
  <si>
    <t>07S55908CF</t>
  </si>
  <si>
    <t>GUENANE</t>
  </si>
  <si>
    <t>Lyes</t>
  </si>
  <si>
    <t>09F071</t>
  </si>
  <si>
    <t>HADDAD</t>
  </si>
  <si>
    <t>Abdel hakim</t>
  </si>
  <si>
    <t>08F265</t>
  </si>
  <si>
    <t>HADDAR</t>
  </si>
  <si>
    <t>Thizirie</t>
  </si>
  <si>
    <t>10F135</t>
  </si>
  <si>
    <t>HADJ ALI</t>
  </si>
  <si>
    <t>Djafar</t>
  </si>
  <si>
    <t>10F068</t>
  </si>
  <si>
    <t>HADJAL</t>
  </si>
  <si>
    <t>Siham</t>
  </si>
  <si>
    <t>07LLE057</t>
  </si>
  <si>
    <t>HAMACHE</t>
  </si>
  <si>
    <t>Daniza</t>
  </si>
  <si>
    <t>09F122</t>
  </si>
  <si>
    <t>Maha</t>
  </si>
  <si>
    <t>07SHS14608CF</t>
  </si>
  <si>
    <t>HAMADACHE</t>
  </si>
  <si>
    <t>10F200</t>
  </si>
  <si>
    <t>HAMCHAOUI</t>
  </si>
  <si>
    <t>Walid</t>
  </si>
  <si>
    <t>07AR24508CF</t>
  </si>
  <si>
    <t>HAMIDI</t>
  </si>
  <si>
    <t>Souhila</t>
  </si>
  <si>
    <t>08J08909CF</t>
  </si>
  <si>
    <t>HAMMICHE</t>
  </si>
  <si>
    <t>Sabrina</t>
  </si>
  <si>
    <t>10F017</t>
  </si>
  <si>
    <t>HAMMOUM</t>
  </si>
  <si>
    <t>Nadia</t>
  </si>
  <si>
    <t>08F108</t>
  </si>
  <si>
    <t>HAMZA</t>
  </si>
  <si>
    <t>Zebida</t>
  </si>
  <si>
    <t>10F196</t>
  </si>
  <si>
    <t>HASHATEL</t>
  </si>
  <si>
    <t>08F515</t>
  </si>
  <si>
    <t>IARICHEN</t>
  </si>
  <si>
    <t>08F458</t>
  </si>
  <si>
    <t>IHAMOUCHENE</t>
  </si>
  <si>
    <t>Ahcene</t>
  </si>
  <si>
    <t>09J09810CF</t>
  </si>
  <si>
    <t>KADI</t>
  </si>
  <si>
    <t>10F005</t>
  </si>
  <si>
    <t>KAIDI</t>
  </si>
  <si>
    <t>Sara</t>
  </si>
  <si>
    <t>09F10T004</t>
  </si>
  <si>
    <t>KENDEL</t>
  </si>
  <si>
    <t>Youcef</t>
  </si>
  <si>
    <t>10F145</t>
  </si>
  <si>
    <t>KERNOU</t>
  </si>
  <si>
    <t>Naima</t>
  </si>
  <si>
    <t>10F012</t>
  </si>
  <si>
    <t>KHELOUFI</t>
  </si>
  <si>
    <t>Katia</t>
  </si>
  <si>
    <t>08F402</t>
  </si>
  <si>
    <t>KHERRAZ</t>
  </si>
  <si>
    <t>08F363</t>
  </si>
  <si>
    <t>LARBI</t>
  </si>
  <si>
    <t>Mohand</t>
  </si>
  <si>
    <t>10F180</t>
  </si>
  <si>
    <t>LEBIK</t>
  </si>
  <si>
    <t>10F143</t>
  </si>
  <si>
    <t>LEKADIR</t>
  </si>
  <si>
    <t>Atika</t>
  </si>
  <si>
    <t>08F117</t>
  </si>
  <si>
    <t>LETTAD</t>
  </si>
  <si>
    <t>10F178</t>
  </si>
  <si>
    <t>MADI</t>
  </si>
  <si>
    <t>Mustapha</t>
  </si>
  <si>
    <t>09F097</t>
  </si>
  <si>
    <t>10F060</t>
  </si>
  <si>
    <t>MAKHLOUF</t>
  </si>
  <si>
    <t>10F202</t>
  </si>
  <si>
    <t>MAMACHE</t>
  </si>
  <si>
    <t>10F124</t>
  </si>
  <si>
    <t>09F137</t>
  </si>
  <si>
    <t>10F134</t>
  </si>
  <si>
    <t>MANSEUR</t>
  </si>
  <si>
    <t>09F149</t>
  </si>
  <si>
    <t>MAOUZ</t>
  </si>
  <si>
    <t>Bilynda</t>
  </si>
  <si>
    <t>09SHS27710CF</t>
  </si>
  <si>
    <t>MEBAREK</t>
  </si>
  <si>
    <t>Ghilas</t>
  </si>
  <si>
    <t>10F044</t>
  </si>
  <si>
    <t>MEDDOUR</t>
  </si>
  <si>
    <t>08F09T008</t>
  </si>
  <si>
    <t>MEDJKOUNE</t>
  </si>
  <si>
    <t>Zina</t>
  </si>
  <si>
    <t>09F082</t>
  </si>
  <si>
    <t>MEHABA</t>
  </si>
  <si>
    <t>Salem</t>
  </si>
  <si>
    <t>09LCA11510CF</t>
  </si>
  <si>
    <t>MENDI</t>
  </si>
  <si>
    <t>Warda</t>
  </si>
  <si>
    <t>10F201</t>
  </si>
  <si>
    <t>MEZIANI</t>
  </si>
  <si>
    <t>Zakia</t>
  </si>
  <si>
    <t>10F057</t>
  </si>
  <si>
    <t>MEZNAD</t>
  </si>
  <si>
    <t>Amal</t>
  </si>
  <si>
    <t>07LLE403</t>
  </si>
  <si>
    <t>MIZI ALLAOUA</t>
  </si>
  <si>
    <t>10F023</t>
  </si>
  <si>
    <t>MOHAND CHERIF</t>
  </si>
  <si>
    <t>Sonia</t>
  </si>
  <si>
    <t>09F087</t>
  </si>
  <si>
    <t>MOKHTARI</t>
  </si>
  <si>
    <t>09F10T009</t>
  </si>
  <si>
    <t>MOUDJEB</t>
  </si>
  <si>
    <t>Idir</t>
  </si>
  <si>
    <t>05F267</t>
  </si>
  <si>
    <t>MOUZAOUI</t>
  </si>
  <si>
    <t>08F175</t>
  </si>
  <si>
    <t>OUAZINE</t>
  </si>
  <si>
    <t>Fouad</t>
  </si>
  <si>
    <t>09F092</t>
  </si>
  <si>
    <t>OUCHENE</t>
  </si>
  <si>
    <t>10F034</t>
  </si>
  <si>
    <t>OUKIL</t>
  </si>
  <si>
    <t>Baya</t>
  </si>
  <si>
    <t>08FT110016</t>
  </si>
  <si>
    <t>OURARI</t>
  </si>
  <si>
    <t>10F009</t>
  </si>
  <si>
    <t>OUSSALAH</t>
  </si>
  <si>
    <t>Aida</t>
  </si>
  <si>
    <t>09F151</t>
  </si>
  <si>
    <t>SAHLI</t>
  </si>
  <si>
    <t>09F176</t>
  </si>
  <si>
    <t>SAIDANE</t>
  </si>
  <si>
    <t>08AR22109CF</t>
  </si>
  <si>
    <t>SAIDI</t>
  </si>
  <si>
    <t>Smail</t>
  </si>
  <si>
    <t>09SHS42410CF</t>
  </si>
  <si>
    <t>SAOULI</t>
  </si>
  <si>
    <t>09LCA84510CF</t>
  </si>
  <si>
    <t>SEBAIHI</t>
  </si>
  <si>
    <t>03.50</t>
  </si>
  <si>
    <t>09F050</t>
  </si>
  <si>
    <t>SITTI</t>
  </si>
  <si>
    <t>Fazia</t>
  </si>
  <si>
    <t>10F189</t>
  </si>
  <si>
    <t>SMAILI</t>
  </si>
  <si>
    <t>Hamza</t>
  </si>
  <si>
    <t>09F10T0010</t>
  </si>
  <si>
    <t>TABET</t>
  </si>
  <si>
    <t>Abdeslem</t>
  </si>
  <si>
    <t>08F162</t>
  </si>
  <si>
    <t>TABTI</t>
  </si>
  <si>
    <t>Ouiza</t>
  </si>
  <si>
    <t>10F061</t>
  </si>
  <si>
    <t>TAHAKOURT</t>
  </si>
  <si>
    <t>08F319</t>
  </si>
  <si>
    <t>TALEB</t>
  </si>
  <si>
    <t>Amina</t>
  </si>
  <si>
    <t>09F049</t>
  </si>
  <si>
    <t>TARAFI</t>
  </si>
  <si>
    <t>Hassane</t>
  </si>
  <si>
    <t>10F047</t>
  </si>
  <si>
    <t>YAHIAOUI</t>
  </si>
  <si>
    <t>09F10T006</t>
  </si>
  <si>
    <t>YAKOUBEN</t>
  </si>
  <si>
    <t>Azzedine</t>
  </si>
  <si>
    <t>09DR007810CF</t>
  </si>
  <si>
    <t>YESSAD</t>
  </si>
  <si>
    <t>Slimane</t>
  </si>
  <si>
    <t>05N25007CLLE</t>
  </si>
  <si>
    <t>10F092</t>
  </si>
  <si>
    <t>ZAOUCHE</t>
  </si>
  <si>
    <t>Hichem</t>
  </si>
  <si>
    <t>09F216</t>
  </si>
  <si>
    <t>ZERIATI</t>
  </si>
  <si>
    <t>Faycal</t>
  </si>
  <si>
    <t>07F08T022</t>
  </si>
  <si>
    <t>ZIDANE</t>
  </si>
  <si>
    <t>Rida</t>
  </si>
  <si>
    <t>10F039</t>
  </si>
  <si>
    <t>ZOUIA</t>
  </si>
  <si>
    <t>Imane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</si>
</sst>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;[Red]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6" fillId="0" borderId="0" xfId="0" applyFont="1" applyAlignment="1"/>
    <xf numFmtId="0" fontId="6" fillId="0" borderId="0" xfId="0" applyFont="1" applyFill="1" applyAlignment="1"/>
    <xf numFmtId="0" fontId="7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/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Fill="1"/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Fill="1" applyAlignment="1"/>
    <xf numFmtId="0" fontId="3" fillId="0" borderId="0" xfId="0" applyFont="1" applyFill="1" applyAlignment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0" xfId="0" applyFont="1" applyFill="1"/>
    <xf numFmtId="0" fontId="10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/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workbookViewId="0">
      <selection sqref="A1:P170"/>
    </sheetView>
  </sheetViews>
  <sheetFormatPr baseColWidth="10" defaultRowHeight="14.4"/>
  <sheetData>
    <row r="1" spans="1:16" ht="17.399999999999999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3"/>
      <c r="L1" s="2"/>
      <c r="M1" s="2"/>
      <c r="N1" s="2"/>
      <c r="O1" s="3"/>
      <c r="P1" s="2"/>
    </row>
    <row r="2" spans="1:16" ht="17.399999999999999">
      <c r="A2" s="1" t="s">
        <v>1</v>
      </c>
      <c r="B2" s="4"/>
      <c r="C2" s="4"/>
      <c r="D2" s="4"/>
      <c r="E2" s="5"/>
      <c r="F2" s="6"/>
      <c r="G2" s="7"/>
      <c r="H2" s="7"/>
      <c r="I2" s="7"/>
      <c r="J2" s="7"/>
      <c r="K2" s="6"/>
      <c r="L2" s="7"/>
      <c r="M2" s="8"/>
      <c r="N2" s="8"/>
      <c r="O2" s="9"/>
      <c r="P2" s="10"/>
    </row>
    <row r="3" spans="1:16" ht="17.399999999999999">
      <c r="A3" s="11" t="s">
        <v>2</v>
      </c>
      <c r="B3" s="12"/>
      <c r="C3" s="12"/>
      <c r="D3" s="12"/>
      <c r="E3" s="5"/>
      <c r="F3" s="6"/>
      <c r="G3" s="7"/>
      <c r="H3" s="7"/>
      <c r="I3" s="7"/>
      <c r="J3" s="7"/>
      <c r="K3" s="6"/>
      <c r="L3" s="7"/>
      <c r="M3" s="13"/>
      <c r="N3" s="13"/>
      <c r="O3" s="14"/>
      <c r="P3" s="10"/>
    </row>
    <row r="4" spans="1:16" ht="15.6">
      <c r="A4" s="15"/>
      <c r="B4" s="15"/>
      <c r="C4" s="15"/>
      <c r="D4" s="15"/>
      <c r="E4" s="7"/>
      <c r="F4" s="6"/>
      <c r="G4" s="7"/>
      <c r="H4" s="7"/>
      <c r="I4" s="7"/>
      <c r="J4" s="7"/>
      <c r="K4" s="6"/>
      <c r="L4" s="7"/>
      <c r="M4" s="13"/>
      <c r="N4" s="13"/>
      <c r="O4" s="14"/>
      <c r="P4" s="10"/>
    </row>
    <row r="5" spans="1:16" ht="21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7.399999999999999">
      <c r="A6" s="8"/>
      <c r="B6" s="17"/>
      <c r="C6" s="17"/>
      <c r="D6" s="17"/>
      <c r="E6" s="17"/>
      <c r="F6" s="18"/>
      <c r="G6" s="17"/>
      <c r="H6" s="17"/>
      <c r="I6" s="17"/>
      <c r="J6" s="17"/>
      <c r="K6" s="18"/>
      <c r="L6" s="17"/>
      <c r="M6" s="17"/>
      <c r="N6" s="17"/>
      <c r="O6" s="17"/>
      <c r="P6" s="2"/>
    </row>
    <row r="7" spans="1:16" ht="15.6">
      <c r="A7" s="19" t="s">
        <v>4</v>
      </c>
      <c r="B7" s="19"/>
      <c r="C7" s="19"/>
      <c r="D7" s="20"/>
      <c r="E7" s="20"/>
      <c r="F7" s="21"/>
      <c r="G7" s="22"/>
      <c r="H7" s="22"/>
      <c r="I7" s="23"/>
      <c r="J7" s="23"/>
      <c r="K7" s="24"/>
      <c r="L7" s="12" t="s">
        <v>5</v>
      </c>
      <c r="M7" s="12"/>
      <c r="N7" s="12"/>
      <c r="O7" s="25"/>
      <c r="P7" s="2"/>
    </row>
    <row r="8" spans="1:16" ht="15.6">
      <c r="A8" s="8" t="s">
        <v>6</v>
      </c>
      <c r="B8" s="8"/>
      <c r="C8" s="8"/>
      <c r="D8" s="20"/>
      <c r="E8" s="20"/>
      <c r="F8" s="21"/>
      <c r="G8" s="22"/>
      <c r="H8" s="22"/>
      <c r="I8" s="26"/>
      <c r="J8" s="26"/>
      <c r="K8" s="27"/>
      <c r="L8" s="12" t="s">
        <v>7</v>
      </c>
      <c r="M8" s="12"/>
      <c r="N8" s="12"/>
      <c r="O8" s="28"/>
      <c r="P8" s="2"/>
    </row>
    <row r="9" spans="1:16">
      <c r="A9" s="12"/>
      <c r="B9" s="29"/>
      <c r="C9" s="29"/>
      <c r="D9" s="20"/>
      <c r="E9" s="20"/>
      <c r="F9" s="21"/>
      <c r="G9" s="22"/>
      <c r="H9" s="22"/>
      <c r="I9" s="26"/>
      <c r="J9" s="26"/>
      <c r="K9" s="27"/>
      <c r="L9" s="26"/>
      <c r="M9" s="2"/>
      <c r="N9" s="12"/>
      <c r="O9" s="3"/>
      <c r="P9" s="2"/>
    </row>
    <row r="10" spans="1:16" ht="15.6">
      <c r="A10" s="30" t="s">
        <v>8</v>
      </c>
      <c r="B10" s="30"/>
      <c r="C10" s="30"/>
      <c r="D10" s="30"/>
      <c r="E10" s="30"/>
      <c r="F10" s="31"/>
      <c r="G10" s="32">
        <v>6</v>
      </c>
      <c r="H10" s="33">
        <v>2</v>
      </c>
      <c r="I10" s="33">
        <v>2</v>
      </c>
      <c r="J10" s="33">
        <v>2</v>
      </c>
      <c r="K10" s="34"/>
      <c r="L10" s="32">
        <v>2</v>
      </c>
      <c r="M10" s="33">
        <v>2</v>
      </c>
      <c r="N10" s="35"/>
      <c r="O10" s="36"/>
      <c r="P10" s="37"/>
    </row>
    <row r="11" spans="1:16" ht="27.6">
      <c r="A11" s="38" t="s">
        <v>9</v>
      </c>
      <c r="B11" s="39" t="s">
        <v>10</v>
      </c>
      <c r="C11" s="39" t="s">
        <v>11</v>
      </c>
      <c r="D11" s="39" t="s">
        <v>12</v>
      </c>
      <c r="E11" s="39" t="s">
        <v>13</v>
      </c>
      <c r="F11" s="40" t="s">
        <v>14</v>
      </c>
      <c r="G11" s="41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1" t="s">
        <v>20</v>
      </c>
      <c r="M11" s="40" t="s">
        <v>21</v>
      </c>
      <c r="N11" s="42" t="s">
        <v>22</v>
      </c>
      <c r="O11" s="41" t="s">
        <v>23</v>
      </c>
      <c r="P11" s="40" t="s">
        <v>24</v>
      </c>
    </row>
    <row r="12" spans="1:16" ht="17.399999999999999">
      <c r="A12" s="43">
        <v>1</v>
      </c>
      <c r="B12" s="44" t="s">
        <v>25</v>
      </c>
      <c r="C12" s="44" t="s">
        <v>26</v>
      </c>
      <c r="D12" s="44" t="s">
        <v>27</v>
      </c>
      <c r="E12" s="44" t="s">
        <v>28</v>
      </c>
      <c r="F12" s="45">
        <f t="shared" ref="F12:F75" si="0">IF(VALUE(G12)&gt;=9.99,20,SUM(IF(VALUE(H12)&gt;=9.99,8,0),IF(VALUE(I12)&gt;=9.99,6,0),IF(VALUE(J12)&gt;=9.99,6,0)))</f>
        <v>20</v>
      </c>
      <c r="G12" s="46">
        <f t="shared" ref="G12:G75" si="1">((H12*2)+(I12*2)+(J12*2))/6</f>
        <v>10</v>
      </c>
      <c r="H12" s="44" t="s">
        <v>29</v>
      </c>
      <c r="I12" s="44" t="s">
        <v>30</v>
      </c>
      <c r="J12" s="44" t="s">
        <v>31</v>
      </c>
      <c r="K12" s="45">
        <f t="shared" ref="K12:K75" si="2">IF(L12&gt;=9.99,10,0)</f>
        <v>10</v>
      </c>
      <c r="L12" s="46" t="str">
        <f t="shared" ref="L12:L75" si="3">M12</f>
        <v>10.50</v>
      </c>
      <c r="M12" s="44" t="s">
        <v>31</v>
      </c>
      <c r="N12" s="47">
        <f t="shared" ref="N12:N75" si="4">((G12*6)+(L12*2))/8</f>
        <v>10.125</v>
      </c>
      <c r="O12" s="48">
        <f t="shared" ref="O12:O75" si="5">IF(N12&gt;=9.99,30,F12+K12)</f>
        <v>30</v>
      </c>
      <c r="P12" s="45" t="str">
        <f t="shared" ref="P12:P21" si="6">IF((N12&gt;=9.999),"Acquis","Rattrapage")</f>
        <v>Acquis</v>
      </c>
    </row>
    <row r="13" spans="1:16" ht="17.399999999999999">
      <c r="A13" s="43">
        <v>2</v>
      </c>
      <c r="B13" s="44" t="s">
        <v>32</v>
      </c>
      <c r="C13" s="44" t="s">
        <v>26</v>
      </c>
      <c r="D13" s="44" t="s">
        <v>33</v>
      </c>
      <c r="E13" s="44" t="s">
        <v>28</v>
      </c>
      <c r="F13" s="45">
        <f t="shared" si="0"/>
        <v>20</v>
      </c>
      <c r="G13" s="46">
        <f t="shared" si="1"/>
        <v>10.833333333333334</v>
      </c>
      <c r="H13" s="44" t="s">
        <v>31</v>
      </c>
      <c r="I13" s="44" t="s">
        <v>34</v>
      </c>
      <c r="J13" s="44" t="s">
        <v>34</v>
      </c>
      <c r="K13" s="45">
        <f t="shared" si="2"/>
        <v>10</v>
      </c>
      <c r="L13" s="46" t="str">
        <f t="shared" si="3"/>
        <v>14</v>
      </c>
      <c r="M13" s="44" t="s">
        <v>35</v>
      </c>
      <c r="N13" s="47">
        <f t="shared" si="4"/>
        <v>11.625</v>
      </c>
      <c r="O13" s="48">
        <f t="shared" si="5"/>
        <v>30</v>
      </c>
      <c r="P13" s="45" t="str">
        <f t="shared" si="6"/>
        <v>Acquis</v>
      </c>
    </row>
    <row r="14" spans="1:16" ht="17.399999999999999">
      <c r="A14" s="43">
        <v>3</v>
      </c>
      <c r="B14" s="44" t="s">
        <v>36</v>
      </c>
      <c r="C14" s="44" t="s">
        <v>37</v>
      </c>
      <c r="D14" s="44" t="s">
        <v>38</v>
      </c>
      <c r="E14" s="44" t="s">
        <v>39</v>
      </c>
      <c r="F14" s="45">
        <f t="shared" si="0"/>
        <v>20</v>
      </c>
      <c r="G14" s="46">
        <f t="shared" si="1"/>
        <v>10.666666666666666</v>
      </c>
      <c r="H14" s="44" t="s">
        <v>34</v>
      </c>
      <c r="I14" s="44" t="s">
        <v>34</v>
      </c>
      <c r="J14" s="44" t="s">
        <v>30</v>
      </c>
      <c r="K14" s="45">
        <f t="shared" si="2"/>
        <v>10</v>
      </c>
      <c r="L14" s="46" t="str">
        <f t="shared" si="3"/>
        <v>00</v>
      </c>
      <c r="M14" s="44" t="s">
        <v>40</v>
      </c>
      <c r="N14" s="47">
        <f t="shared" si="4"/>
        <v>8</v>
      </c>
      <c r="O14" s="48">
        <f t="shared" si="5"/>
        <v>30</v>
      </c>
      <c r="P14" s="45" t="str">
        <f t="shared" si="6"/>
        <v>Rattrapage</v>
      </c>
    </row>
    <row r="15" spans="1:16" ht="17.399999999999999">
      <c r="A15" s="43">
        <v>4</v>
      </c>
      <c r="B15" s="44" t="s">
        <v>41</v>
      </c>
      <c r="C15" s="44" t="s">
        <v>42</v>
      </c>
      <c r="D15" s="44" t="s">
        <v>43</v>
      </c>
      <c r="E15" s="44" t="s">
        <v>28</v>
      </c>
      <c r="F15" s="45">
        <f t="shared" si="0"/>
        <v>20</v>
      </c>
      <c r="G15" s="46">
        <f t="shared" si="1"/>
        <v>11.833333333333334</v>
      </c>
      <c r="H15" s="44" t="s">
        <v>44</v>
      </c>
      <c r="I15" s="44" t="s">
        <v>45</v>
      </c>
      <c r="J15" s="44" t="s">
        <v>46</v>
      </c>
      <c r="K15" s="45">
        <f t="shared" si="2"/>
        <v>10</v>
      </c>
      <c r="L15" s="46" t="str">
        <f t="shared" si="3"/>
        <v>11.50</v>
      </c>
      <c r="M15" s="44" t="s">
        <v>47</v>
      </c>
      <c r="N15" s="47">
        <f t="shared" si="4"/>
        <v>11.75</v>
      </c>
      <c r="O15" s="48">
        <f t="shared" si="5"/>
        <v>30</v>
      </c>
      <c r="P15" s="45" t="str">
        <f t="shared" si="6"/>
        <v>Acquis</v>
      </c>
    </row>
    <row r="16" spans="1:16" ht="17.399999999999999">
      <c r="A16" s="43">
        <v>5</v>
      </c>
      <c r="B16" s="44" t="s">
        <v>48</v>
      </c>
      <c r="C16" s="44" t="s">
        <v>49</v>
      </c>
      <c r="D16" s="44" t="s">
        <v>50</v>
      </c>
      <c r="E16" s="44" t="s">
        <v>28</v>
      </c>
      <c r="F16" s="45">
        <f t="shared" si="0"/>
        <v>20</v>
      </c>
      <c r="G16" s="46">
        <f t="shared" si="1"/>
        <v>12.833333333333334</v>
      </c>
      <c r="H16" s="44" t="s">
        <v>35</v>
      </c>
      <c r="I16" s="44" t="s">
        <v>45</v>
      </c>
      <c r="J16" s="44" t="s">
        <v>47</v>
      </c>
      <c r="K16" s="45">
        <f t="shared" si="2"/>
        <v>10</v>
      </c>
      <c r="L16" s="46" t="str">
        <f t="shared" si="3"/>
        <v>14</v>
      </c>
      <c r="M16" s="44" t="s">
        <v>35</v>
      </c>
      <c r="N16" s="47">
        <f t="shared" si="4"/>
        <v>13.125</v>
      </c>
      <c r="O16" s="48">
        <f t="shared" si="5"/>
        <v>30</v>
      </c>
      <c r="P16" s="45" t="str">
        <f t="shared" si="6"/>
        <v>Acquis</v>
      </c>
    </row>
    <row r="17" spans="1:16" ht="17.399999999999999">
      <c r="A17" s="43">
        <v>6</v>
      </c>
      <c r="B17" s="44" t="s">
        <v>51</v>
      </c>
      <c r="C17" s="44" t="s">
        <v>52</v>
      </c>
      <c r="D17" s="44" t="s">
        <v>53</v>
      </c>
      <c r="E17" s="44" t="s">
        <v>28</v>
      </c>
      <c r="F17" s="45">
        <f t="shared" si="0"/>
        <v>20</v>
      </c>
      <c r="G17" s="46">
        <f t="shared" si="1"/>
        <v>10.166666666666666</v>
      </c>
      <c r="H17" s="44" t="s">
        <v>34</v>
      </c>
      <c r="I17" s="44" t="s">
        <v>54</v>
      </c>
      <c r="J17" s="44" t="s">
        <v>55</v>
      </c>
      <c r="K17" s="45">
        <f t="shared" si="2"/>
        <v>10</v>
      </c>
      <c r="L17" s="46" t="str">
        <f t="shared" si="3"/>
        <v>12</v>
      </c>
      <c r="M17" s="44" t="s">
        <v>56</v>
      </c>
      <c r="N17" s="47">
        <f t="shared" si="4"/>
        <v>10.625</v>
      </c>
      <c r="O17" s="48">
        <f t="shared" si="5"/>
        <v>30</v>
      </c>
      <c r="P17" s="45" t="str">
        <f t="shared" si="6"/>
        <v>Acquis</v>
      </c>
    </row>
    <row r="18" spans="1:16" ht="17.399999999999999">
      <c r="A18" s="43">
        <v>7</v>
      </c>
      <c r="B18" s="44" t="s">
        <v>57</v>
      </c>
      <c r="C18" s="44" t="s">
        <v>58</v>
      </c>
      <c r="D18" s="44" t="s">
        <v>59</v>
      </c>
      <c r="E18" s="44" t="s">
        <v>28</v>
      </c>
      <c r="F18" s="45">
        <f t="shared" si="0"/>
        <v>20</v>
      </c>
      <c r="G18" s="46">
        <f t="shared" si="1"/>
        <v>11.833333333333334</v>
      </c>
      <c r="H18" s="44" t="s">
        <v>60</v>
      </c>
      <c r="I18" s="44" t="s">
        <v>31</v>
      </c>
      <c r="J18" s="44" t="s">
        <v>30</v>
      </c>
      <c r="K18" s="45">
        <f t="shared" si="2"/>
        <v>10</v>
      </c>
      <c r="L18" s="46" t="str">
        <f t="shared" si="3"/>
        <v>12</v>
      </c>
      <c r="M18" s="44" t="s">
        <v>56</v>
      </c>
      <c r="N18" s="47">
        <f t="shared" si="4"/>
        <v>11.875</v>
      </c>
      <c r="O18" s="48">
        <f t="shared" si="5"/>
        <v>30</v>
      </c>
      <c r="P18" s="45" t="str">
        <f t="shared" si="6"/>
        <v>Acquis</v>
      </c>
    </row>
    <row r="19" spans="1:16" ht="17.399999999999999">
      <c r="A19" s="43">
        <v>8</v>
      </c>
      <c r="B19" s="44" t="s">
        <v>61</v>
      </c>
      <c r="C19" s="44" t="s">
        <v>62</v>
      </c>
      <c r="D19" s="44" t="s">
        <v>63</v>
      </c>
      <c r="E19" s="44" t="s">
        <v>28</v>
      </c>
      <c r="F19" s="45">
        <f t="shared" si="0"/>
        <v>0</v>
      </c>
      <c r="G19" s="46">
        <f t="shared" si="1"/>
        <v>8.5</v>
      </c>
      <c r="H19" s="44" t="s">
        <v>64</v>
      </c>
      <c r="I19" s="44" t="s">
        <v>46</v>
      </c>
      <c r="J19" s="44" t="s">
        <v>65</v>
      </c>
      <c r="K19" s="45">
        <f t="shared" si="2"/>
        <v>10</v>
      </c>
      <c r="L19" s="46" t="str">
        <f t="shared" si="3"/>
        <v>12</v>
      </c>
      <c r="M19" s="44" t="s">
        <v>56</v>
      </c>
      <c r="N19" s="47">
        <f t="shared" si="4"/>
        <v>9.375</v>
      </c>
      <c r="O19" s="48">
        <f t="shared" si="5"/>
        <v>10</v>
      </c>
      <c r="P19" s="45" t="str">
        <f t="shared" si="6"/>
        <v>Rattrapage</v>
      </c>
    </row>
    <row r="20" spans="1:16" ht="17.399999999999999">
      <c r="A20" s="43">
        <v>9</v>
      </c>
      <c r="B20" s="44" t="s">
        <v>66</v>
      </c>
      <c r="C20" s="44" t="s">
        <v>67</v>
      </c>
      <c r="D20" s="44" t="s">
        <v>68</v>
      </c>
      <c r="E20" s="44" t="s">
        <v>28</v>
      </c>
      <c r="F20" s="45">
        <f t="shared" si="0"/>
        <v>6</v>
      </c>
      <c r="G20" s="46">
        <f t="shared" si="1"/>
        <v>7.666666666666667</v>
      </c>
      <c r="H20" s="44" t="s">
        <v>69</v>
      </c>
      <c r="I20" s="44" t="s">
        <v>47</v>
      </c>
      <c r="J20" s="44" t="s">
        <v>70</v>
      </c>
      <c r="K20" s="45">
        <f t="shared" si="2"/>
        <v>10</v>
      </c>
      <c r="L20" s="46" t="str">
        <f t="shared" si="3"/>
        <v>10</v>
      </c>
      <c r="M20" s="44" t="s">
        <v>30</v>
      </c>
      <c r="N20" s="47">
        <f t="shared" si="4"/>
        <v>8.25</v>
      </c>
      <c r="O20" s="48">
        <f t="shared" si="5"/>
        <v>16</v>
      </c>
      <c r="P20" s="45" t="str">
        <f t="shared" si="6"/>
        <v>Rattrapage</v>
      </c>
    </row>
    <row r="21" spans="1:16" ht="17.399999999999999">
      <c r="A21" s="43">
        <v>10</v>
      </c>
      <c r="B21" s="44" t="s">
        <v>71</v>
      </c>
      <c r="C21" s="44" t="s">
        <v>72</v>
      </c>
      <c r="D21" s="44" t="s">
        <v>73</v>
      </c>
      <c r="E21" s="44" t="s">
        <v>28</v>
      </c>
      <c r="F21" s="45">
        <f t="shared" si="0"/>
        <v>20</v>
      </c>
      <c r="G21" s="46">
        <f t="shared" si="1"/>
        <v>12.666666666666666</v>
      </c>
      <c r="H21" s="44" t="s">
        <v>35</v>
      </c>
      <c r="I21" s="44" t="s">
        <v>56</v>
      </c>
      <c r="J21" s="44" t="s">
        <v>56</v>
      </c>
      <c r="K21" s="45">
        <f t="shared" si="2"/>
        <v>10</v>
      </c>
      <c r="L21" s="46" t="str">
        <f t="shared" si="3"/>
        <v>14</v>
      </c>
      <c r="M21" s="44" t="s">
        <v>35</v>
      </c>
      <c r="N21" s="47">
        <f t="shared" si="4"/>
        <v>13</v>
      </c>
      <c r="O21" s="48">
        <f t="shared" si="5"/>
        <v>30</v>
      </c>
      <c r="P21" s="45" t="str">
        <f t="shared" si="6"/>
        <v>Acquis</v>
      </c>
    </row>
    <row r="22" spans="1:16" ht="17.399999999999999">
      <c r="A22" s="43">
        <v>11</v>
      </c>
      <c r="B22" s="44" t="s">
        <v>74</v>
      </c>
      <c r="C22" s="44" t="s">
        <v>75</v>
      </c>
      <c r="D22" s="44" t="s">
        <v>76</v>
      </c>
      <c r="E22" s="44" t="s">
        <v>28</v>
      </c>
      <c r="F22" s="45">
        <f t="shared" si="0"/>
        <v>0</v>
      </c>
      <c r="G22" s="46">
        <f t="shared" si="1"/>
        <v>4.166666666666667</v>
      </c>
      <c r="H22" s="44" t="s">
        <v>77</v>
      </c>
      <c r="I22" s="44" t="s">
        <v>46</v>
      </c>
      <c r="J22" s="44" t="s">
        <v>40</v>
      </c>
      <c r="K22" s="45">
        <f t="shared" si="2"/>
        <v>10</v>
      </c>
      <c r="L22" s="46" t="str">
        <f t="shared" si="3"/>
        <v>12.50</v>
      </c>
      <c r="M22" s="44" t="s">
        <v>54</v>
      </c>
      <c r="N22" s="47">
        <f t="shared" si="4"/>
        <v>6.25</v>
      </c>
      <c r="O22" s="48">
        <f t="shared" si="5"/>
        <v>10</v>
      </c>
      <c r="P22" s="45" t="s">
        <v>78</v>
      </c>
    </row>
    <row r="23" spans="1:16" ht="17.399999999999999">
      <c r="A23" s="43">
        <v>12</v>
      </c>
      <c r="B23" s="44" t="s">
        <v>79</v>
      </c>
      <c r="C23" s="44" t="s">
        <v>80</v>
      </c>
      <c r="D23" s="44" t="s">
        <v>81</v>
      </c>
      <c r="E23" s="44" t="s">
        <v>28</v>
      </c>
      <c r="F23" s="45">
        <f t="shared" si="0"/>
        <v>20</v>
      </c>
      <c r="G23" s="46">
        <f t="shared" si="1"/>
        <v>10.166666666666666</v>
      </c>
      <c r="H23" s="44" t="s">
        <v>34</v>
      </c>
      <c r="I23" s="44" t="s">
        <v>64</v>
      </c>
      <c r="J23" s="44" t="s">
        <v>34</v>
      </c>
      <c r="K23" s="45">
        <f t="shared" si="2"/>
        <v>10</v>
      </c>
      <c r="L23" s="46" t="str">
        <f t="shared" si="3"/>
        <v>13.50</v>
      </c>
      <c r="M23" s="44" t="s">
        <v>82</v>
      </c>
      <c r="N23" s="47">
        <f t="shared" si="4"/>
        <v>11</v>
      </c>
      <c r="O23" s="48">
        <f t="shared" si="5"/>
        <v>30</v>
      </c>
      <c r="P23" s="45" t="str">
        <f t="shared" ref="P23:P65" si="7">IF((N23&gt;=9.999),"Acquis","Rattrapage")</f>
        <v>Acquis</v>
      </c>
    </row>
    <row r="24" spans="1:16" ht="17.399999999999999">
      <c r="A24" s="43">
        <v>13</v>
      </c>
      <c r="B24" s="44" t="s">
        <v>83</v>
      </c>
      <c r="C24" s="44" t="s">
        <v>84</v>
      </c>
      <c r="D24" s="44" t="s">
        <v>85</v>
      </c>
      <c r="E24" s="44" t="s">
        <v>28</v>
      </c>
      <c r="F24" s="45">
        <f t="shared" si="0"/>
        <v>14</v>
      </c>
      <c r="G24" s="46">
        <f t="shared" si="1"/>
        <v>8.1666666666666661</v>
      </c>
      <c r="H24" s="44" t="s">
        <v>30</v>
      </c>
      <c r="I24" s="44" t="s">
        <v>47</v>
      </c>
      <c r="J24" s="44" t="s">
        <v>86</v>
      </c>
      <c r="K24" s="45">
        <f t="shared" si="2"/>
        <v>10</v>
      </c>
      <c r="L24" s="46" t="str">
        <f t="shared" si="3"/>
        <v>10.50</v>
      </c>
      <c r="M24" s="44" t="s">
        <v>31</v>
      </c>
      <c r="N24" s="47">
        <f t="shared" si="4"/>
        <v>8.75</v>
      </c>
      <c r="O24" s="48">
        <f t="shared" si="5"/>
        <v>24</v>
      </c>
      <c r="P24" s="45" t="str">
        <f t="shared" si="7"/>
        <v>Rattrapage</v>
      </c>
    </row>
    <row r="25" spans="1:16" ht="17.399999999999999">
      <c r="A25" s="43">
        <v>14</v>
      </c>
      <c r="B25" s="44" t="s">
        <v>87</v>
      </c>
      <c r="C25" s="44" t="s">
        <v>88</v>
      </c>
      <c r="D25" s="44" t="s">
        <v>89</v>
      </c>
      <c r="E25" s="44" t="s">
        <v>28</v>
      </c>
      <c r="F25" s="45">
        <f t="shared" si="0"/>
        <v>14</v>
      </c>
      <c r="G25" s="46">
        <f t="shared" si="1"/>
        <v>9.8333333333333339</v>
      </c>
      <c r="H25" s="44" t="s">
        <v>30</v>
      </c>
      <c r="I25" s="44" t="s">
        <v>31</v>
      </c>
      <c r="J25" s="44" t="s">
        <v>65</v>
      </c>
      <c r="K25" s="45">
        <f t="shared" si="2"/>
        <v>10</v>
      </c>
      <c r="L25" s="46" t="str">
        <f t="shared" si="3"/>
        <v>12.50</v>
      </c>
      <c r="M25" s="44" t="s">
        <v>54</v>
      </c>
      <c r="N25" s="47">
        <f t="shared" si="4"/>
        <v>10.5</v>
      </c>
      <c r="O25" s="48">
        <f t="shared" si="5"/>
        <v>30</v>
      </c>
      <c r="P25" s="45" t="str">
        <f t="shared" si="7"/>
        <v>Acquis</v>
      </c>
    </row>
    <row r="26" spans="1:16" ht="17.399999999999999">
      <c r="A26" s="43">
        <v>15</v>
      </c>
      <c r="B26" s="44" t="s">
        <v>90</v>
      </c>
      <c r="C26" s="44" t="s">
        <v>91</v>
      </c>
      <c r="D26" s="44" t="s">
        <v>92</v>
      </c>
      <c r="E26" s="44" t="s">
        <v>28</v>
      </c>
      <c r="F26" s="45">
        <f t="shared" si="0"/>
        <v>0</v>
      </c>
      <c r="G26" s="46">
        <f t="shared" si="1"/>
        <v>0</v>
      </c>
      <c r="H26" s="44" t="s">
        <v>40</v>
      </c>
      <c r="I26" s="44" t="s">
        <v>40</v>
      </c>
      <c r="J26" s="44" t="s">
        <v>40</v>
      </c>
      <c r="K26" s="45">
        <f t="shared" si="2"/>
        <v>10</v>
      </c>
      <c r="L26" s="46" t="str">
        <f t="shared" si="3"/>
        <v>00</v>
      </c>
      <c r="M26" s="44" t="s">
        <v>40</v>
      </c>
      <c r="N26" s="47">
        <f t="shared" si="4"/>
        <v>0</v>
      </c>
      <c r="O26" s="48">
        <f t="shared" si="5"/>
        <v>10</v>
      </c>
      <c r="P26" s="45" t="str">
        <f t="shared" si="7"/>
        <v>Rattrapage</v>
      </c>
    </row>
    <row r="27" spans="1:16" ht="17.399999999999999">
      <c r="A27" s="43">
        <v>16</v>
      </c>
      <c r="B27" s="44" t="s">
        <v>93</v>
      </c>
      <c r="C27" s="44" t="s">
        <v>94</v>
      </c>
      <c r="D27" s="44" t="s">
        <v>95</v>
      </c>
      <c r="E27" s="44" t="s">
        <v>28</v>
      </c>
      <c r="F27" s="45">
        <f t="shared" si="0"/>
        <v>8</v>
      </c>
      <c r="G27" s="46">
        <f t="shared" si="1"/>
        <v>7.5</v>
      </c>
      <c r="H27" s="44" t="s">
        <v>30</v>
      </c>
      <c r="I27" s="44" t="s">
        <v>69</v>
      </c>
      <c r="J27" s="44" t="s">
        <v>96</v>
      </c>
      <c r="K27" s="45">
        <f t="shared" si="2"/>
        <v>10</v>
      </c>
      <c r="L27" s="46" t="str">
        <f t="shared" si="3"/>
        <v>11</v>
      </c>
      <c r="M27" s="44" t="s">
        <v>34</v>
      </c>
      <c r="N27" s="47">
        <f t="shared" si="4"/>
        <v>8.375</v>
      </c>
      <c r="O27" s="48">
        <f t="shared" si="5"/>
        <v>18</v>
      </c>
      <c r="P27" s="45" t="str">
        <f t="shared" si="7"/>
        <v>Rattrapage</v>
      </c>
    </row>
    <row r="28" spans="1:16" ht="17.399999999999999">
      <c r="A28" s="43">
        <v>17</v>
      </c>
      <c r="B28" s="44" t="s">
        <v>97</v>
      </c>
      <c r="C28" s="44" t="s">
        <v>98</v>
      </c>
      <c r="D28" s="44" t="s">
        <v>99</v>
      </c>
      <c r="E28" s="44" t="s">
        <v>28</v>
      </c>
      <c r="F28" s="45">
        <f t="shared" si="0"/>
        <v>14</v>
      </c>
      <c r="G28" s="46">
        <f t="shared" si="1"/>
        <v>9.1666666666666661</v>
      </c>
      <c r="H28" s="44" t="s">
        <v>54</v>
      </c>
      <c r="I28" s="44" t="s">
        <v>30</v>
      </c>
      <c r="J28" s="44" t="s">
        <v>96</v>
      </c>
      <c r="K28" s="45">
        <f t="shared" si="2"/>
        <v>10</v>
      </c>
      <c r="L28" s="46" t="str">
        <f t="shared" si="3"/>
        <v>13</v>
      </c>
      <c r="M28" s="44" t="s">
        <v>45</v>
      </c>
      <c r="N28" s="47">
        <f t="shared" si="4"/>
        <v>10.125</v>
      </c>
      <c r="O28" s="48">
        <f t="shared" si="5"/>
        <v>30</v>
      </c>
      <c r="P28" s="45" t="str">
        <f t="shared" si="7"/>
        <v>Acquis</v>
      </c>
    </row>
    <row r="29" spans="1:16" ht="17.399999999999999">
      <c r="A29" s="43">
        <v>18</v>
      </c>
      <c r="B29" s="44" t="s">
        <v>100</v>
      </c>
      <c r="C29" s="44" t="s">
        <v>101</v>
      </c>
      <c r="D29" s="44" t="s">
        <v>102</v>
      </c>
      <c r="E29" s="44" t="s">
        <v>28</v>
      </c>
      <c r="F29" s="45">
        <f t="shared" si="0"/>
        <v>20</v>
      </c>
      <c r="G29" s="46">
        <f t="shared" si="1"/>
        <v>11.833333333333334</v>
      </c>
      <c r="H29" s="44" t="s">
        <v>30</v>
      </c>
      <c r="I29" s="44" t="s">
        <v>45</v>
      </c>
      <c r="J29" s="44" t="s">
        <v>54</v>
      </c>
      <c r="K29" s="45">
        <f t="shared" si="2"/>
        <v>10</v>
      </c>
      <c r="L29" s="46" t="str">
        <f t="shared" si="3"/>
        <v>14</v>
      </c>
      <c r="M29" s="44" t="s">
        <v>35</v>
      </c>
      <c r="N29" s="47">
        <f t="shared" si="4"/>
        <v>12.375</v>
      </c>
      <c r="O29" s="48">
        <f t="shared" si="5"/>
        <v>30</v>
      </c>
      <c r="P29" s="45" t="str">
        <f t="shared" si="7"/>
        <v>Acquis</v>
      </c>
    </row>
    <row r="30" spans="1:16" ht="17.399999999999999">
      <c r="A30" s="43">
        <v>19</v>
      </c>
      <c r="B30" s="44" t="s">
        <v>103</v>
      </c>
      <c r="C30" s="44" t="s">
        <v>104</v>
      </c>
      <c r="D30" s="44" t="s">
        <v>105</v>
      </c>
      <c r="E30" s="44" t="s">
        <v>28</v>
      </c>
      <c r="F30" s="45">
        <f t="shared" si="0"/>
        <v>20</v>
      </c>
      <c r="G30" s="46">
        <f t="shared" si="1"/>
        <v>12.5</v>
      </c>
      <c r="H30" s="44" t="s">
        <v>60</v>
      </c>
      <c r="I30" s="44" t="s">
        <v>54</v>
      </c>
      <c r="J30" s="44" t="s">
        <v>30</v>
      </c>
      <c r="K30" s="45">
        <f t="shared" si="2"/>
        <v>10</v>
      </c>
      <c r="L30" s="46" t="str">
        <f t="shared" si="3"/>
        <v>14</v>
      </c>
      <c r="M30" s="44" t="s">
        <v>35</v>
      </c>
      <c r="N30" s="47">
        <f t="shared" si="4"/>
        <v>12.875</v>
      </c>
      <c r="O30" s="48">
        <f t="shared" si="5"/>
        <v>30</v>
      </c>
      <c r="P30" s="45" t="str">
        <f t="shared" si="7"/>
        <v>Acquis</v>
      </c>
    </row>
    <row r="31" spans="1:16" ht="17.399999999999999">
      <c r="A31" s="43">
        <v>20</v>
      </c>
      <c r="B31" s="44" t="s">
        <v>106</v>
      </c>
      <c r="C31" s="44" t="s">
        <v>107</v>
      </c>
      <c r="D31" s="44" t="s">
        <v>108</v>
      </c>
      <c r="E31" s="44" t="s">
        <v>28</v>
      </c>
      <c r="F31" s="45">
        <f t="shared" si="0"/>
        <v>20</v>
      </c>
      <c r="G31" s="46">
        <f t="shared" si="1"/>
        <v>12.5</v>
      </c>
      <c r="H31" s="44" t="s">
        <v>109</v>
      </c>
      <c r="I31" s="44" t="s">
        <v>34</v>
      </c>
      <c r="J31" s="44" t="s">
        <v>34</v>
      </c>
      <c r="K31" s="45">
        <f t="shared" si="2"/>
        <v>10</v>
      </c>
      <c r="L31" s="46" t="str">
        <f t="shared" si="3"/>
        <v>13.50</v>
      </c>
      <c r="M31" s="44" t="s">
        <v>82</v>
      </c>
      <c r="N31" s="47">
        <f t="shared" si="4"/>
        <v>12.75</v>
      </c>
      <c r="O31" s="48">
        <f t="shared" si="5"/>
        <v>30</v>
      </c>
      <c r="P31" s="45" t="str">
        <f t="shared" si="7"/>
        <v>Acquis</v>
      </c>
    </row>
    <row r="32" spans="1:16" ht="17.399999999999999">
      <c r="A32" s="43">
        <v>21</v>
      </c>
      <c r="B32" s="44" t="s">
        <v>110</v>
      </c>
      <c r="C32" s="44" t="s">
        <v>111</v>
      </c>
      <c r="D32" s="44" t="s">
        <v>112</v>
      </c>
      <c r="E32" s="44" t="s">
        <v>28</v>
      </c>
      <c r="F32" s="45">
        <f t="shared" si="0"/>
        <v>20</v>
      </c>
      <c r="G32" s="46">
        <f t="shared" si="1"/>
        <v>10.333333333333334</v>
      </c>
      <c r="H32" s="44" t="s">
        <v>56</v>
      </c>
      <c r="I32" s="44" t="s">
        <v>64</v>
      </c>
      <c r="J32" s="44" t="s">
        <v>31</v>
      </c>
      <c r="K32" s="45">
        <f t="shared" si="2"/>
        <v>10</v>
      </c>
      <c r="L32" s="46" t="str">
        <f t="shared" si="3"/>
        <v>11.50</v>
      </c>
      <c r="M32" s="44" t="s">
        <v>47</v>
      </c>
      <c r="N32" s="47">
        <f t="shared" si="4"/>
        <v>10.625</v>
      </c>
      <c r="O32" s="48">
        <f t="shared" si="5"/>
        <v>30</v>
      </c>
      <c r="P32" s="45" t="str">
        <f t="shared" si="7"/>
        <v>Acquis</v>
      </c>
    </row>
    <row r="33" spans="1:16" ht="17.399999999999999">
      <c r="A33" s="43">
        <v>22</v>
      </c>
      <c r="B33" s="44" t="s">
        <v>113</v>
      </c>
      <c r="C33" s="44" t="s">
        <v>114</v>
      </c>
      <c r="D33" s="44" t="s">
        <v>115</v>
      </c>
      <c r="E33" s="44" t="s">
        <v>28</v>
      </c>
      <c r="F33" s="45">
        <f t="shared" si="0"/>
        <v>20</v>
      </c>
      <c r="G33" s="46">
        <f t="shared" si="1"/>
        <v>11.166666666666666</v>
      </c>
      <c r="H33" s="44" t="s">
        <v>44</v>
      </c>
      <c r="I33" s="44" t="s">
        <v>34</v>
      </c>
      <c r="J33" s="44" t="s">
        <v>46</v>
      </c>
      <c r="K33" s="45">
        <f t="shared" si="2"/>
        <v>10</v>
      </c>
      <c r="L33" s="46" t="str">
        <f t="shared" si="3"/>
        <v>13</v>
      </c>
      <c r="M33" s="44" t="s">
        <v>45</v>
      </c>
      <c r="N33" s="47">
        <f t="shared" si="4"/>
        <v>11.625</v>
      </c>
      <c r="O33" s="48">
        <f t="shared" si="5"/>
        <v>30</v>
      </c>
      <c r="P33" s="45" t="str">
        <f t="shared" si="7"/>
        <v>Acquis</v>
      </c>
    </row>
    <row r="34" spans="1:16" ht="17.399999999999999">
      <c r="A34" s="43">
        <v>23</v>
      </c>
      <c r="B34" s="44" t="s">
        <v>116</v>
      </c>
      <c r="C34" s="44" t="s">
        <v>117</v>
      </c>
      <c r="D34" s="44" t="s">
        <v>118</v>
      </c>
      <c r="E34" s="44" t="s">
        <v>28</v>
      </c>
      <c r="F34" s="45">
        <f t="shared" si="0"/>
        <v>8</v>
      </c>
      <c r="G34" s="46">
        <f t="shared" si="1"/>
        <v>9.6666666666666661</v>
      </c>
      <c r="H34" s="44" t="s">
        <v>47</v>
      </c>
      <c r="I34" s="44" t="s">
        <v>64</v>
      </c>
      <c r="J34" s="44" t="s">
        <v>65</v>
      </c>
      <c r="K34" s="45">
        <f t="shared" si="2"/>
        <v>10</v>
      </c>
      <c r="L34" s="46" t="str">
        <f t="shared" si="3"/>
        <v>10</v>
      </c>
      <c r="M34" s="44" t="s">
        <v>30</v>
      </c>
      <c r="N34" s="47">
        <f t="shared" si="4"/>
        <v>9.75</v>
      </c>
      <c r="O34" s="48">
        <f t="shared" si="5"/>
        <v>18</v>
      </c>
      <c r="P34" s="45" t="str">
        <f t="shared" si="7"/>
        <v>Rattrapage</v>
      </c>
    </row>
    <row r="35" spans="1:16" ht="17.399999999999999">
      <c r="A35" s="43">
        <v>24</v>
      </c>
      <c r="B35" s="44" t="s">
        <v>119</v>
      </c>
      <c r="C35" s="44" t="s">
        <v>120</v>
      </c>
      <c r="D35" s="44" t="s">
        <v>121</v>
      </c>
      <c r="E35" s="44" t="s">
        <v>28</v>
      </c>
      <c r="F35" s="45">
        <f t="shared" si="0"/>
        <v>20</v>
      </c>
      <c r="G35" s="46">
        <f t="shared" si="1"/>
        <v>12.666666666666666</v>
      </c>
      <c r="H35" s="44" t="s">
        <v>60</v>
      </c>
      <c r="I35" s="44" t="s">
        <v>31</v>
      </c>
      <c r="J35" s="44" t="s">
        <v>54</v>
      </c>
      <c r="K35" s="45">
        <f t="shared" si="2"/>
        <v>10</v>
      </c>
      <c r="L35" s="46" t="str">
        <f t="shared" si="3"/>
        <v>12</v>
      </c>
      <c r="M35" s="44" t="s">
        <v>56</v>
      </c>
      <c r="N35" s="47">
        <f t="shared" si="4"/>
        <v>12.5</v>
      </c>
      <c r="O35" s="48">
        <f t="shared" si="5"/>
        <v>30</v>
      </c>
      <c r="P35" s="45" t="str">
        <f t="shared" si="7"/>
        <v>Acquis</v>
      </c>
    </row>
    <row r="36" spans="1:16" ht="17.399999999999999">
      <c r="A36" s="43">
        <v>25</v>
      </c>
      <c r="B36" s="44" t="s">
        <v>122</v>
      </c>
      <c r="C36" s="44" t="s">
        <v>123</v>
      </c>
      <c r="D36" s="44" t="s">
        <v>124</v>
      </c>
      <c r="E36" s="44" t="s">
        <v>39</v>
      </c>
      <c r="F36" s="45">
        <f t="shared" si="0"/>
        <v>14</v>
      </c>
      <c r="G36" s="46">
        <f t="shared" si="1"/>
        <v>6.666666666666667</v>
      </c>
      <c r="H36" s="44" t="s">
        <v>30</v>
      </c>
      <c r="I36" s="44" t="s">
        <v>30</v>
      </c>
      <c r="J36" s="44" t="s">
        <v>40</v>
      </c>
      <c r="K36" s="45">
        <f t="shared" si="2"/>
        <v>10</v>
      </c>
      <c r="L36" s="46" t="str">
        <f t="shared" si="3"/>
        <v>00</v>
      </c>
      <c r="M36" s="44" t="s">
        <v>40</v>
      </c>
      <c r="N36" s="47">
        <f t="shared" si="4"/>
        <v>5</v>
      </c>
      <c r="O36" s="48">
        <f t="shared" si="5"/>
        <v>24</v>
      </c>
      <c r="P36" s="45" t="str">
        <f t="shared" si="7"/>
        <v>Rattrapage</v>
      </c>
    </row>
    <row r="37" spans="1:16" ht="17.399999999999999">
      <c r="A37" s="43">
        <v>26</v>
      </c>
      <c r="B37" s="44" t="s">
        <v>125</v>
      </c>
      <c r="C37" s="44" t="s">
        <v>126</v>
      </c>
      <c r="D37" s="44" t="s">
        <v>127</v>
      </c>
      <c r="E37" s="44" t="s">
        <v>28</v>
      </c>
      <c r="F37" s="45">
        <f t="shared" si="0"/>
        <v>6</v>
      </c>
      <c r="G37" s="46">
        <f t="shared" si="1"/>
        <v>9.3333333333333339</v>
      </c>
      <c r="H37" s="44" t="s">
        <v>29</v>
      </c>
      <c r="I37" s="44" t="s">
        <v>46</v>
      </c>
      <c r="J37" s="44" t="s">
        <v>31</v>
      </c>
      <c r="K37" s="45">
        <f t="shared" si="2"/>
        <v>10</v>
      </c>
      <c r="L37" s="46" t="str">
        <f t="shared" si="3"/>
        <v>11</v>
      </c>
      <c r="M37" s="44" t="s">
        <v>34</v>
      </c>
      <c r="N37" s="47">
        <f t="shared" si="4"/>
        <v>9.75</v>
      </c>
      <c r="O37" s="48">
        <f t="shared" si="5"/>
        <v>16</v>
      </c>
      <c r="P37" s="45" t="str">
        <f t="shared" si="7"/>
        <v>Rattrapage</v>
      </c>
    </row>
    <row r="38" spans="1:16" ht="17.399999999999999">
      <c r="A38" s="43">
        <v>27</v>
      </c>
      <c r="B38" s="44" t="s">
        <v>128</v>
      </c>
      <c r="C38" s="44" t="s">
        <v>129</v>
      </c>
      <c r="D38" s="44" t="s">
        <v>81</v>
      </c>
      <c r="E38" s="44" t="s">
        <v>28</v>
      </c>
      <c r="F38" s="45">
        <f t="shared" si="0"/>
        <v>20</v>
      </c>
      <c r="G38" s="46">
        <f t="shared" si="1"/>
        <v>11</v>
      </c>
      <c r="H38" s="44" t="s">
        <v>30</v>
      </c>
      <c r="I38" s="44" t="s">
        <v>45</v>
      </c>
      <c r="J38" s="44" t="s">
        <v>30</v>
      </c>
      <c r="K38" s="45">
        <f t="shared" si="2"/>
        <v>10</v>
      </c>
      <c r="L38" s="46" t="str">
        <f t="shared" si="3"/>
        <v>12</v>
      </c>
      <c r="M38" s="44" t="s">
        <v>56</v>
      </c>
      <c r="N38" s="47">
        <f t="shared" si="4"/>
        <v>11.25</v>
      </c>
      <c r="O38" s="48">
        <f t="shared" si="5"/>
        <v>30</v>
      </c>
      <c r="P38" s="45" t="str">
        <f t="shared" si="7"/>
        <v>Acquis</v>
      </c>
    </row>
    <row r="39" spans="1:16" ht="17.399999999999999">
      <c r="A39" s="43">
        <v>28</v>
      </c>
      <c r="B39" s="44" t="s">
        <v>130</v>
      </c>
      <c r="C39" s="44" t="s">
        <v>131</v>
      </c>
      <c r="D39" s="44" t="s">
        <v>132</v>
      </c>
      <c r="E39" s="44" t="s">
        <v>28</v>
      </c>
      <c r="F39" s="45">
        <f t="shared" si="0"/>
        <v>20</v>
      </c>
      <c r="G39" s="46">
        <f t="shared" si="1"/>
        <v>11.5</v>
      </c>
      <c r="H39" s="44" t="s">
        <v>45</v>
      </c>
      <c r="I39" s="44" t="s">
        <v>54</v>
      </c>
      <c r="J39" s="44" t="s">
        <v>65</v>
      </c>
      <c r="K39" s="45">
        <f t="shared" si="2"/>
        <v>10</v>
      </c>
      <c r="L39" s="46" t="str">
        <f t="shared" si="3"/>
        <v>13</v>
      </c>
      <c r="M39" s="44" t="s">
        <v>45</v>
      </c>
      <c r="N39" s="47">
        <f t="shared" si="4"/>
        <v>11.875</v>
      </c>
      <c r="O39" s="48">
        <f t="shared" si="5"/>
        <v>30</v>
      </c>
      <c r="P39" s="45" t="str">
        <f t="shared" si="7"/>
        <v>Acquis</v>
      </c>
    </row>
    <row r="40" spans="1:16" ht="17.399999999999999">
      <c r="A40" s="43">
        <v>29</v>
      </c>
      <c r="B40" s="44" t="s">
        <v>133</v>
      </c>
      <c r="C40" s="44" t="s">
        <v>134</v>
      </c>
      <c r="D40" s="44" t="s">
        <v>81</v>
      </c>
      <c r="E40" s="44" t="s">
        <v>28</v>
      </c>
      <c r="F40" s="45">
        <f t="shared" si="0"/>
        <v>20</v>
      </c>
      <c r="G40" s="46">
        <f t="shared" si="1"/>
        <v>11.833333333333334</v>
      </c>
      <c r="H40" s="44" t="s">
        <v>82</v>
      </c>
      <c r="I40" s="44" t="s">
        <v>34</v>
      </c>
      <c r="J40" s="44" t="s">
        <v>34</v>
      </c>
      <c r="K40" s="45">
        <f t="shared" si="2"/>
        <v>10</v>
      </c>
      <c r="L40" s="46" t="str">
        <f t="shared" si="3"/>
        <v>11</v>
      </c>
      <c r="M40" s="44" t="s">
        <v>34</v>
      </c>
      <c r="N40" s="47">
        <f t="shared" si="4"/>
        <v>11.625</v>
      </c>
      <c r="O40" s="48">
        <f t="shared" si="5"/>
        <v>30</v>
      </c>
      <c r="P40" s="45" t="str">
        <f t="shared" si="7"/>
        <v>Acquis</v>
      </c>
    </row>
    <row r="41" spans="1:16" ht="17.399999999999999">
      <c r="A41" s="43">
        <v>30</v>
      </c>
      <c r="B41" s="44" t="s">
        <v>135</v>
      </c>
      <c r="C41" s="44" t="s">
        <v>136</v>
      </c>
      <c r="D41" s="44" t="s">
        <v>137</v>
      </c>
      <c r="E41" s="44" t="s">
        <v>39</v>
      </c>
      <c r="F41" s="45">
        <f t="shared" si="0"/>
        <v>14</v>
      </c>
      <c r="G41" s="46">
        <f t="shared" si="1"/>
        <v>7.333333333333333</v>
      </c>
      <c r="H41" s="44" t="s">
        <v>34</v>
      </c>
      <c r="I41" s="44" t="s">
        <v>34</v>
      </c>
      <c r="J41" s="44" t="s">
        <v>40</v>
      </c>
      <c r="K41" s="45">
        <f t="shared" si="2"/>
        <v>10</v>
      </c>
      <c r="L41" s="46" t="str">
        <f t="shared" si="3"/>
        <v>00</v>
      </c>
      <c r="M41" s="44" t="s">
        <v>40</v>
      </c>
      <c r="N41" s="47">
        <f t="shared" si="4"/>
        <v>5.5</v>
      </c>
      <c r="O41" s="48">
        <f t="shared" si="5"/>
        <v>24</v>
      </c>
      <c r="P41" s="45" t="str">
        <f t="shared" si="7"/>
        <v>Rattrapage</v>
      </c>
    </row>
    <row r="42" spans="1:16" ht="17.399999999999999">
      <c r="A42" s="43">
        <v>31</v>
      </c>
      <c r="B42" s="44" t="s">
        <v>138</v>
      </c>
      <c r="C42" s="44" t="s">
        <v>139</v>
      </c>
      <c r="D42" s="44" t="s">
        <v>140</v>
      </c>
      <c r="E42" s="44" t="s">
        <v>28</v>
      </c>
      <c r="F42" s="45">
        <f t="shared" si="0"/>
        <v>20</v>
      </c>
      <c r="G42" s="46">
        <f t="shared" si="1"/>
        <v>11.166666666666666</v>
      </c>
      <c r="H42" s="44" t="s">
        <v>54</v>
      </c>
      <c r="I42" s="44" t="s">
        <v>30</v>
      </c>
      <c r="J42" s="44" t="s">
        <v>34</v>
      </c>
      <c r="K42" s="45">
        <f t="shared" si="2"/>
        <v>10</v>
      </c>
      <c r="L42" s="46" t="str">
        <f t="shared" si="3"/>
        <v>13</v>
      </c>
      <c r="M42" s="44" t="s">
        <v>45</v>
      </c>
      <c r="N42" s="47">
        <f t="shared" si="4"/>
        <v>11.625</v>
      </c>
      <c r="O42" s="48">
        <f t="shared" si="5"/>
        <v>30</v>
      </c>
      <c r="P42" s="45" t="str">
        <f t="shared" si="7"/>
        <v>Acquis</v>
      </c>
    </row>
    <row r="43" spans="1:16" ht="17.399999999999999">
      <c r="A43" s="43">
        <v>32</v>
      </c>
      <c r="B43" s="44" t="s">
        <v>141</v>
      </c>
      <c r="C43" s="44" t="s">
        <v>142</v>
      </c>
      <c r="D43" s="44" t="s">
        <v>143</v>
      </c>
      <c r="E43" s="44" t="s">
        <v>28</v>
      </c>
      <c r="F43" s="45">
        <f t="shared" si="0"/>
        <v>8</v>
      </c>
      <c r="G43" s="46">
        <f t="shared" si="1"/>
        <v>9.3333333333333339</v>
      </c>
      <c r="H43" s="44" t="s">
        <v>47</v>
      </c>
      <c r="I43" s="44" t="s">
        <v>64</v>
      </c>
      <c r="J43" s="44" t="s">
        <v>46</v>
      </c>
      <c r="K43" s="45">
        <f t="shared" si="2"/>
        <v>10</v>
      </c>
      <c r="L43" s="46" t="str">
        <f t="shared" si="3"/>
        <v>10</v>
      </c>
      <c r="M43" s="44" t="s">
        <v>30</v>
      </c>
      <c r="N43" s="47">
        <f t="shared" si="4"/>
        <v>9.5</v>
      </c>
      <c r="O43" s="48">
        <f t="shared" si="5"/>
        <v>18</v>
      </c>
      <c r="P43" s="45" t="str">
        <f t="shared" si="7"/>
        <v>Rattrapage</v>
      </c>
    </row>
    <row r="44" spans="1:16" ht="17.399999999999999">
      <c r="A44" s="43">
        <v>33</v>
      </c>
      <c r="B44" s="44" t="s">
        <v>144</v>
      </c>
      <c r="C44" s="44" t="s">
        <v>145</v>
      </c>
      <c r="D44" s="44" t="s">
        <v>146</v>
      </c>
      <c r="E44" s="44" t="s">
        <v>28</v>
      </c>
      <c r="F44" s="45">
        <f t="shared" si="0"/>
        <v>20</v>
      </c>
      <c r="G44" s="46">
        <f t="shared" si="1"/>
        <v>10</v>
      </c>
      <c r="H44" s="44" t="s">
        <v>30</v>
      </c>
      <c r="I44" s="44" t="s">
        <v>56</v>
      </c>
      <c r="J44" s="44" t="s">
        <v>46</v>
      </c>
      <c r="K44" s="45">
        <f t="shared" si="2"/>
        <v>10</v>
      </c>
      <c r="L44" s="46" t="str">
        <f t="shared" si="3"/>
        <v>12</v>
      </c>
      <c r="M44" s="44" t="s">
        <v>56</v>
      </c>
      <c r="N44" s="47">
        <f t="shared" si="4"/>
        <v>10.5</v>
      </c>
      <c r="O44" s="48">
        <f t="shared" si="5"/>
        <v>30</v>
      </c>
      <c r="P44" s="45" t="str">
        <f t="shared" si="7"/>
        <v>Acquis</v>
      </c>
    </row>
    <row r="45" spans="1:16" ht="17.399999999999999">
      <c r="A45" s="43">
        <v>34</v>
      </c>
      <c r="B45" s="44" t="s">
        <v>147</v>
      </c>
      <c r="C45" s="44" t="s">
        <v>148</v>
      </c>
      <c r="D45" s="44" t="s">
        <v>149</v>
      </c>
      <c r="E45" s="44" t="s">
        <v>28</v>
      </c>
      <c r="F45" s="45">
        <f t="shared" si="0"/>
        <v>20</v>
      </c>
      <c r="G45" s="46">
        <f t="shared" si="1"/>
        <v>11.5</v>
      </c>
      <c r="H45" s="44" t="s">
        <v>47</v>
      </c>
      <c r="I45" s="44" t="s">
        <v>54</v>
      </c>
      <c r="J45" s="44" t="s">
        <v>31</v>
      </c>
      <c r="K45" s="45">
        <f t="shared" si="2"/>
        <v>10</v>
      </c>
      <c r="L45" s="46" t="str">
        <f t="shared" si="3"/>
        <v>00</v>
      </c>
      <c r="M45" s="44" t="s">
        <v>40</v>
      </c>
      <c r="N45" s="47">
        <f t="shared" si="4"/>
        <v>8.625</v>
      </c>
      <c r="O45" s="48">
        <f t="shared" si="5"/>
        <v>30</v>
      </c>
      <c r="P45" s="45" t="str">
        <f t="shared" si="7"/>
        <v>Rattrapage</v>
      </c>
    </row>
    <row r="46" spans="1:16" ht="17.399999999999999">
      <c r="A46" s="43">
        <v>35</v>
      </c>
      <c r="B46" s="44" t="s">
        <v>150</v>
      </c>
      <c r="C46" s="44" t="s">
        <v>151</v>
      </c>
      <c r="D46" s="44" t="s">
        <v>152</v>
      </c>
      <c r="E46" s="44" t="s">
        <v>28</v>
      </c>
      <c r="F46" s="45">
        <f t="shared" si="0"/>
        <v>0</v>
      </c>
      <c r="G46" s="46">
        <f t="shared" si="1"/>
        <v>5.5</v>
      </c>
      <c r="H46" s="44" t="s">
        <v>40</v>
      </c>
      <c r="I46" s="44" t="s">
        <v>69</v>
      </c>
      <c r="J46" s="44" t="s">
        <v>65</v>
      </c>
      <c r="K46" s="45">
        <f t="shared" si="2"/>
        <v>10</v>
      </c>
      <c r="L46" s="46" t="str">
        <f t="shared" si="3"/>
        <v>10</v>
      </c>
      <c r="M46" s="44" t="s">
        <v>30</v>
      </c>
      <c r="N46" s="47">
        <f t="shared" si="4"/>
        <v>6.625</v>
      </c>
      <c r="O46" s="48">
        <f t="shared" si="5"/>
        <v>10</v>
      </c>
      <c r="P46" s="45" t="str">
        <f t="shared" si="7"/>
        <v>Rattrapage</v>
      </c>
    </row>
    <row r="47" spans="1:16" ht="17.399999999999999">
      <c r="A47" s="43">
        <v>36</v>
      </c>
      <c r="B47" s="44" t="s">
        <v>153</v>
      </c>
      <c r="C47" s="44" t="s">
        <v>154</v>
      </c>
      <c r="D47" s="44" t="s">
        <v>155</v>
      </c>
      <c r="E47" s="44" t="s">
        <v>28</v>
      </c>
      <c r="F47" s="45">
        <f t="shared" si="0"/>
        <v>0</v>
      </c>
      <c r="G47" s="46">
        <f t="shared" si="1"/>
        <v>5</v>
      </c>
      <c r="H47" s="44" t="s">
        <v>156</v>
      </c>
      <c r="I47" s="44" t="s">
        <v>46</v>
      </c>
      <c r="J47" s="44" t="s">
        <v>157</v>
      </c>
      <c r="K47" s="45">
        <f t="shared" si="2"/>
        <v>10</v>
      </c>
      <c r="L47" s="46" t="str">
        <f t="shared" si="3"/>
        <v>12.50</v>
      </c>
      <c r="M47" s="44" t="s">
        <v>54</v>
      </c>
      <c r="N47" s="47">
        <f t="shared" si="4"/>
        <v>6.875</v>
      </c>
      <c r="O47" s="48">
        <f t="shared" si="5"/>
        <v>10</v>
      </c>
      <c r="P47" s="45" t="str">
        <f t="shared" si="7"/>
        <v>Rattrapage</v>
      </c>
    </row>
    <row r="48" spans="1:16" ht="17.399999999999999">
      <c r="A48" s="43">
        <v>37</v>
      </c>
      <c r="B48" s="44" t="s">
        <v>158</v>
      </c>
      <c r="C48" s="44" t="s">
        <v>159</v>
      </c>
      <c r="D48" s="44" t="s">
        <v>160</v>
      </c>
      <c r="E48" s="44" t="s">
        <v>28</v>
      </c>
      <c r="F48" s="45">
        <f t="shared" si="0"/>
        <v>20</v>
      </c>
      <c r="G48" s="46">
        <f t="shared" si="1"/>
        <v>11.833333333333334</v>
      </c>
      <c r="H48" s="44" t="s">
        <v>44</v>
      </c>
      <c r="I48" s="44" t="s">
        <v>30</v>
      </c>
      <c r="J48" s="44" t="s">
        <v>34</v>
      </c>
      <c r="K48" s="45">
        <f t="shared" si="2"/>
        <v>10</v>
      </c>
      <c r="L48" s="46" t="str">
        <f t="shared" si="3"/>
        <v>14</v>
      </c>
      <c r="M48" s="44" t="s">
        <v>35</v>
      </c>
      <c r="N48" s="47">
        <f t="shared" si="4"/>
        <v>12.375</v>
      </c>
      <c r="O48" s="48">
        <f t="shared" si="5"/>
        <v>30</v>
      </c>
      <c r="P48" s="45" t="str">
        <f t="shared" si="7"/>
        <v>Acquis</v>
      </c>
    </row>
    <row r="49" spans="1:16" ht="17.399999999999999">
      <c r="A49" s="43">
        <v>38</v>
      </c>
      <c r="B49" s="44" t="s">
        <v>161</v>
      </c>
      <c r="C49" s="44" t="s">
        <v>162</v>
      </c>
      <c r="D49" s="44" t="s">
        <v>163</v>
      </c>
      <c r="E49" s="44" t="s">
        <v>28</v>
      </c>
      <c r="F49" s="45">
        <f t="shared" si="0"/>
        <v>8</v>
      </c>
      <c r="G49" s="46">
        <f t="shared" si="1"/>
        <v>7.333333333333333</v>
      </c>
      <c r="H49" s="44" t="s">
        <v>34</v>
      </c>
      <c r="I49" s="44" t="s">
        <v>46</v>
      </c>
      <c r="J49" s="44" t="s">
        <v>86</v>
      </c>
      <c r="K49" s="45">
        <f t="shared" si="2"/>
        <v>10</v>
      </c>
      <c r="L49" s="46" t="str">
        <f t="shared" si="3"/>
        <v>11</v>
      </c>
      <c r="M49" s="44" t="s">
        <v>34</v>
      </c>
      <c r="N49" s="47">
        <f t="shared" si="4"/>
        <v>8.25</v>
      </c>
      <c r="O49" s="48">
        <f t="shared" si="5"/>
        <v>18</v>
      </c>
      <c r="P49" s="45" t="str">
        <f t="shared" si="7"/>
        <v>Rattrapage</v>
      </c>
    </row>
    <row r="50" spans="1:16" ht="17.399999999999999">
      <c r="A50" s="43">
        <v>39</v>
      </c>
      <c r="B50" s="44" t="s">
        <v>164</v>
      </c>
      <c r="C50" s="44" t="s">
        <v>165</v>
      </c>
      <c r="D50" s="44" t="s">
        <v>166</v>
      </c>
      <c r="E50" s="44" t="s">
        <v>28</v>
      </c>
      <c r="F50" s="45">
        <f t="shared" si="0"/>
        <v>0</v>
      </c>
      <c r="G50" s="46">
        <f t="shared" si="1"/>
        <v>6.5</v>
      </c>
      <c r="H50" s="44" t="s">
        <v>64</v>
      </c>
      <c r="I50" s="44" t="s">
        <v>55</v>
      </c>
      <c r="J50" s="44" t="s">
        <v>70</v>
      </c>
      <c r="K50" s="45">
        <f t="shared" si="2"/>
        <v>10</v>
      </c>
      <c r="L50" s="46" t="str">
        <f t="shared" si="3"/>
        <v>10</v>
      </c>
      <c r="M50" s="44" t="s">
        <v>30</v>
      </c>
      <c r="N50" s="47">
        <f t="shared" si="4"/>
        <v>7.375</v>
      </c>
      <c r="O50" s="48">
        <f t="shared" si="5"/>
        <v>10</v>
      </c>
      <c r="P50" s="45" t="str">
        <f t="shared" si="7"/>
        <v>Rattrapage</v>
      </c>
    </row>
    <row r="51" spans="1:16" ht="17.399999999999999">
      <c r="A51" s="43">
        <v>40</v>
      </c>
      <c r="B51" s="44" t="s">
        <v>167</v>
      </c>
      <c r="C51" s="44" t="s">
        <v>168</v>
      </c>
      <c r="D51" s="44" t="s">
        <v>169</v>
      </c>
      <c r="E51" s="44" t="s">
        <v>28</v>
      </c>
      <c r="F51" s="45">
        <f t="shared" si="0"/>
        <v>0</v>
      </c>
      <c r="G51" s="46">
        <f t="shared" si="1"/>
        <v>8.3333333333333339</v>
      </c>
      <c r="H51" s="44" t="s">
        <v>65</v>
      </c>
      <c r="I51" s="44" t="s">
        <v>46</v>
      </c>
      <c r="J51" s="44" t="s">
        <v>46</v>
      </c>
      <c r="K51" s="45">
        <f t="shared" si="2"/>
        <v>10</v>
      </c>
      <c r="L51" s="46" t="str">
        <f t="shared" si="3"/>
        <v>10.50</v>
      </c>
      <c r="M51" s="44" t="s">
        <v>31</v>
      </c>
      <c r="N51" s="47">
        <f t="shared" si="4"/>
        <v>8.875</v>
      </c>
      <c r="O51" s="48">
        <f t="shared" si="5"/>
        <v>10</v>
      </c>
      <c r="P51" s="45" t="str">
        <f t="shared" si="7"/>
        <v>Rattrapage</v>
      </c>
    </row>
    <row r="52" spans="1:16" ht="17.399999999999999">
      <c r="A52" s="43">
        <v>41</v>
      </c>
      <c r="B52" s="44" t="s">
        <v>170</v>
      </c>
      <c r="C52" s="44" t="s">
        <v>171</v>
      </c>
      <c r="D52" s="44" t="s">
        <v>172</v>
      </c>
      <c r="E52" s="44" t="s">
        <v>28</v>
      </c>
      <c r="F52" s="45">
        <f t="shared" si="0"/>
        <v>20</v>
      </c>
      <c r="G52" s="46">
        <f t="shared" si="1"/>
        <v>12.333333333333334</v>
      </c>
      <c r="H52" s="44" t="s">
        <v>54</v>
      </c>
      <c r="I52" s="44" t="s">
        <v>54</v>
      </c>
      <c r="J52" s="44" t="s">
        <v>56</v>
      </c>
      <c r="K52" s="45">
        <f t="shared" si="2"/>
        <v>10</v>
      </c>
      <c r="L52" s="46" t="str">
        <f t="shared" si="3"/>
        <v>14</v>
      </c>
      <c r="M52" s="44" t="s">
        <v>35</v>
      </c>
      <c r="N52" s="47">
        <f t="shared" si="4"/>
        <v>12.75</v>
      </c>
      <c r="O52" s="48">
        <f t="shared" si="5"/>
        <v>30</v>
      </c>
      <c r="P52" s="45" t="str">
        <f t="shared" si="7"/>
        <v>Acquis</v>
      </c>
    </row>
    <row r="53" spans="1:16" ht="17.399999999999999">
      <c r="A53" s="43">
        <v>42</v>
      </c>
      <c r="B53" s="44" t="s">
        <v>173</v>
      </c>
      <c r="C53" s="44" t="s">
        <v>174</v>
      </c>
      <c r="D53" s="44" t="s">
        <v>175</v>
      </c>
      <c r="E53" s="44" t="s">
        <v>39</v>
      </c>
      <c r="F53" s="45">
        <f t="shared" si="0"/>
        <v>8</v>
      </c>
      <c r="G53" s="46">
        <f t="shared" si="1"/>
        <v>3.5</v>
      </c>
      <c r="H53" s="44" t="s">
        <v>31</v>
      </c>
      <c r="I53" s="44" t="s">
        <v>40</v>
      </c>
      <c r="J53" s="44" t="s">
        <v>40</v>
      </c>
      <c r="K53" s="45">
        <f t="shared" si="2"/>
        <v>10</v>
      </c>
      <c r="L53" s="46" t="str">
        <f t="shared" si="3"/>
        <v>00</v>
      </c>
      <c r="M53" s="44" t="s">
        <v>40</v>
      </c>
      <c r="N53" s="47">
        <f t="shared" si="4"/>
        <v>2.625</v>
      </c>
      <c r="O53" s="48">
        <f t="shared" si="5"/>
        <v>18</v>
      </c>
      <c r="P53" s="45" t="str">
        <f t="shared" si="7"/>
        <v>Rattrapage</v>
      </c>
    </row>
    <row r="54" spans="1:16" ht="17.399999999999999">
      <c r="A54" s="43">
        <v>43</v>
      </c>
      <c r="B54" s="44" t="s">
        <v>176</v>
      </c>
      <c r="C54" s="44" t="s">
        <v>177</v>
      </c>
      <c r="D54" s="44" t="s">
        <v>178</v>
      </c>
      <c r="E54" s="44" t="s">
        <v>28</v>
      </c>
      <c r="F54" s="45">
        <f t="shared" si="0"/>
        <v>8</v>
      </c>
      <c r="G54" s="46">
        <f t="shared" si="1"/>
        <v>9.3333333333333339</v>
      </c>
      <c r="H54" s="44" t="s">
        <v>30</v>
      </c>
      <c r="I54" s="44" t="s">
        <v>65</v>
      </c>
      <c r="J54" s="44" t="s">
        <v>65</v>
      </c>
      <c r="K54" s="45">
        <f t="shared" si="2"/>
        <v>10</v>
      </c>
      <c r="L54" s="46" t="str">
        <f t="shared" si="3"/>
        <v>12.50</v>
      </c>
      <c r="M54" s="44" t="s">
        <v>54</v>
      </c>
      <c r="N54" s="47">
        <f t="shared" si="4"/>
        <v>10.125</v>
      </c>
      <c r="O54" s="48">
        <f t="shared" si="5"/>
        <v>30</v>
      </c>
      <c r="P54" s="45" t="str">
        <f t="shared" si="7"/>
        <v>Acquis</v>
      </c>
    </row>
    <row r="55" spans="1:16" ht="17.399999999999999">
      <c r="A55" s="43">
        <v>44</v>
      </c>
      <c r="B55" s="44" t="s">
        <v>179</v>
      </c>
      <c r="C55" s="44" t="s">
        <v>180</v>
      </c>
      <c r="D55" s="44" t="s">
        <v>181</v>
      </c>
      <c r="E55" s="44" t="s">
        <v>28</v>
      </c>
      <c r="F55" s="45">
        <f t="shared" si="0"/>
        <v>8</v>
      </c>
      <c r="G55" s="46">
        <f t="shared" si="1"/>
        <v>6.666666666666667</v>
      </c>
      <c r="H55" s="44" t="s">
        <v>56</v>
      </c>
      <c r="I55" s="44" t="s">
        <v>46</v>
      </c>
      <c r="J55" s="44" t="s">
        <v>40</v>
      </c>
      <c r="K55" s="45">
        <f t="shared" si="2"/>
        <v>10</v>
      </c>
      <c r="L55" s="46" t="str">
        <f t="shared" si="3"/>
        <v>12.50</v>
      </c>
      <c r="M55" s="44" t="s">
        <v>54</v>
      </c>
      <c r="N55" s="47">
        <f t="shared" si="4"/>
        <v>8.125</v>
      </c>
      <c r="O55" s="48">
        <f t="shared" si="5"/>
        <v>18</v>
      </c>
      <c r="P55" s="45" t="str">
        <f t="shared" si="7"/>
        <v>Rattrapage</v>
      </c>
    </row>
    <row r="56" spans="1:16" ht="17.399999999999999">
      <c r="A56" s="43">
        <v>45</v>
      </c>
      <c r="B56" s="44" t="s">
        <v>182</v>
      </c>
      <c r="C56" s="44" t="s">
        <v>183</v>
      </c>
      <c r="D56" s="44" t="s">
        <v>184</v>
      </c>
      <c r="E56" s="44" t="s">
        <v>28</v>
      </c>
      <c r="F56" s="45">
        <f t="shared" si="0"/>
        <v>20</v>
      </c>
      <c r="G56" s="46">
        <f t="shared" si="1"/>
        <v>11.5</v>
      </c>
      <c r="H56" s="44" t="s">
        <v>44</v>
      </c>
      <c r="I56" s="44" t="s">
        <v>46</v>
      </c>
      <c r="J56" s="44" t="s">
        <v>56</v>
      </c>
      <c r="K56" s="45">
        <f t="shared" si="2"/>
        <v>10</v>
      </c>
      <c r="L56" s="46" t="str">
        <f t="shared" si="3"/>
        <v>13</v>
      </c>
      <c r="M56" s="44" t="s">
        <v>45</v>
      </c>
      <c r="N56" s="47">
        <f t="shared" si="4"/>
        <v>11.875</v>
      </c>
      <c r="O56" s="48">
        <f t="shared" si="5"/>
        <v>30</v>
      </c>
      <c r="P56" s="45" t="str">
        <f t="shared" si="7"/>
        <v>Acquis</v>
      </c>
    </row>
    <row r="57" spans="1:16" ht="17.399999999999999">
      <c r="A57" s="43">
        <v>46</v>
      </c>
      <c r="B57" s="44" t="s">
        <v>185</v>
      </c>
      <c r="C57" s="44" t="s">
        <v>186</v>
      </c>
      <c r="D57" s="44" t="s">
        <v>187</v>
      </c>
      <c r="E57" s="44" t="s">
        <v>28</v>
      </c>
      <c r="F57" s="45">
        <f t="shared" si="0"/>
        <v>20</v>
      </c>
      <c r="G57" s="46">
        <f t="shared" si="1"/>
        <v>10</v>
      </c>
      <c r="H57" s="44" t="s">
        <v>47</v>
      </c>
      <c r="I57" s="44" t="s">
        <v>46</v>
      </c>
      <c r="J57" s="44" t="s">
        <v>31</v>
      </c>
      <c r="K57" s="45">
        <f t="shared" si="2"/>
        <v>10</v>
      </c>
      <c r="L57" s="46" t="str">
        <f t="shared" si="3"/>
        <v>12</v>
      </c>
      <c r="M57" s="44" t="s">
        <v>56</v>
      </c>
      <c r="N57" s="47">
        <f t="shared" si="4"/>
        <v>10.5</v>
      </c>
      <c r="O57" s="48">
        <f t="shared" si="5"/>
        <v>30</v>
      </c>
      <c r="P57" s="45" t="str">
        <f t="shared" si="7"/>
        <v>Acquis</v>
      </c>
    </row>
    <row r="58" spans="1:16" ht="17.399999999999999">
      <c r="A58" s="43">
        <v>47</v>
      </c>
      <c r="B58" s="44" t="s">
        <v>188</v>
      </c>
      <c r="C58" s="44" t="s">
        <v>189</v>
      </c>
      <c r="D58" s="44" t="s">
        <v>190</v>
      </c>
      <c r="E58" s="44" t="s">
        <v>28</v>
      </c>
      <c r="F58" s="45">
        <f t="shared" si="0"/>
        <v>14</v>
      </c>
      <c r="G58" s="46">
        <f t="shared" si="1"/>
        <v>9.8333333333333339</v>
      </c>
      <c r="H58" s="44" t="s">
        <v>31</v>
      </c>
      <c r="I58" s="44" t="s">
        <v>54</v>
      </c>
      <c r="J58" s="44" t="s">
        <v>191</v>
      </c>
      <c r="K58" s="45">
        <f t="shared" si="2"/>
        <v>10</v>
      </c>
      <c r="L58" s="46" t="str">
        <f t="shared" si="3"/>
        <v>13</v>
      </c>
      <c r="M58" s="44" t="s">
        <v>45</v>
      </c>
      <c r="N58" s="47">
        <f t="shared" si="4"/>
        <v>10.625</v>
      </c>
      <c r="O58" s="48">
        <f t="shared" si="5"/>
        <v>30</v>
      </c>
      <c r="P58" s="45" t="str">
        <f t="shared" si="7"/>
        <v>Acquis</v>
      </c>
    </row>
    <row r="59" spans="1:16" ht="17.399999999999999">
      <c r="A59" s="43">
        <v>48</v>
      </c>
      <c r="B59" s="44" t="s">
        <v>192</v>
      </c>
      <c r="C59" s="44" t="s">
        <v>193</v>
      </c>
      <c r="D59" s="44" t="s">
        <v>194</v>
      </c>
      <c r="E59" s="44" t="s">
        <v>28</v>
      </c>
      <c r="F59" s="45">
        <f t="shared" si="0"/>
        <v>8</v>
      </c>
      <c r="G59" s="46">
        <f t="shared" si="1"/>
        <v>9</v>
      </c>
      <c r="H59" s="44" t="s">
        <v>35</v>
      </c>
      <c r="I59" s="44" t="s">
        <v>46</v>
      </c>
      <c r="J59" s="44" t="s">
        <v>96</v>
      </c>
      <c r="K59" s="45">
        <f t="shared" si="2"/>
        <v>10</v>
      </c>
      <c r="L59" s="46" t="str">
        <f t="shared" si="3"/>
        <v>12.50</v>
      </c>
      <c r="M59" s="44" t="s">
        <v>54</v>
      </c>
      <c r="N59" s="47">
        <f t="shared" si="4"/>
        <v>9.875</v>
      </c>
      <c r="O59" s="48">
        <f t="shared" si="5"/>
        <v>18</v>
      </c>
      <c r="P59" s="45" t="str">
        <f t="shared" si="7"/>
        <v>Rattrapage</v>
      </c>
    </row>
    <row r="60" spans="1:16" ht="17.399999999999999">
      <c r="A60" s="43">
        <v>49</v>
      </c>
      <c r="B60" s="44" t="s">
        <v>195</v>
      </c>
      <c r="C60" s="44" t="s">
        <v>196</v>
      </c>
      <c r="D60" s="44" t="s">
        <v>197</v>
      </c>
      <c r="E60" s="44" t="s">
        <v>28</v>
      </c>
      <c r="F60" s="45">
        <f t="shared" si="0"/>
        <v>0</v>
      </c>
      <c r="G60" s="46">
        <f t="shared" si="1"/>
        <v>7.833333333333333</v>
      </c>
      <c r="H60" s="44" t="s">
        <v>29</v>
      </c>
      <c r="I60" s="44" t="s">
        <v>96</v>
      </c>
      <c r="J60" s="44" t="s">
        <v>65</v>
      </c>
      <c r="K60" s="45">
        <f t="shared" si="2"/>
        <v>10</v>
      </c>
      <c r="L60" s="46" t="str">
        <f t="shared" si="3"/>
        <v>08</v>
      </c>
      <c r="M60" s="44" t="s">
        <v>46</v>
      </c>
      <c r="N60" s="47">
        <f t="shared" si="4"/>
        <v>7.875</v>
      </c>
      <c r="O60" s="48">
        <f t="shared" si="5"/>
        <v>10</v>
      </c>
      <c r="P60" s="45" t="str">
        <f t="shared" si="7"/>
        <v>Rattrapage</v>
      </c>
    </row>
    <row r="61" spans="1:16" ht="17.399999999999999">
      <c r="A61" s="43">
        <v>50</v>
      </c>
      <c r="B61" s="44" t="s">
        <v>198</v>
      </c>
      <c r="C61" s="44" t="s">
        <v>199</v>
      </c>
      <c r="D61" s="44" t="s">
        <v>200</v>
      </c>
      <c r="E61" s="44" t="s">
        <v>28</v>
      </c>
      <c r="F61" s="45">
        <f t="shared" si="0"/>
        <v>0</v>
      </c>
      <c r="G61" s="46">
        <f t="shared" si="1"/>
        <v>7.666666666666667</v>
      </c>
      <c r="H61" s="44" t="s">
        <v>46</v>
      </c>
      <c r="I61" s="44" t="s">
        <v>46</v>
      </c>
      <c r="J61" s="44" t="s">
        <v>55</v>
      </c>
      <c r="K61" s="45">
        <f t="shared" si="2"/>
        <v>10</v>
      </c>
      <c r="L61" s="46" t="str">
        <f t="shared" si="3"/>
        <v>12.50</v>
      </c>
      <c r="M61" s="44" t="s">
        <v>54</v>
      </c>
      <c r="N61" s="47">
        <f t="shared" si="4"/>
        <v>8.875</v>
      </c>
      <c r="O61" s="48">
        <f t="shared" si="5"/>
        <v>10</v>
      </c>
      <c r="P61" s="45" t="str">
        <f t="shared" si="7"/>
        <v>Rattrapage</v>
      </c>
    </row>
    <row r="62" spans="1:16" ht="17.399999999999999">
      <c r="A62" s="43">
        <v>51</v>
      </c>
      <c r="B62" s="44" t="s">
        <v>201</v>
      </c>
      <c r="C62" s="44" t="s">
        <v>202</v>
      </c>
      <c r="D62" s="44" t="s">
        <v>140</v>
      </c>
      <c r="E62" s="44" t="s">
        <v>28</v>
      </c>
      <c r="F62" s="45">
        <f t="shared" si="0"/>
        <v>0</v>
      </c>
      <c r="G62" s="46">
        <f t="shared" si="1"/>
        <v>0</v>
      </c>
      <c r="H62" s="44" t="s">
        <v>40</v>
      </c>
      <c r="I62" s="44" t="s">
        <v>40</v>
      </c>
      <c r="J62" s="44" t="s">
        <v>40</v>
      </c>
      <c r="K62" s="45">
        <f t="shared" si="2"/>
        <v>10</v>
      </c>
      <c r="L62" s="46" t="str">
        <f t="shared" si="3"/>
        <v>00</v>
      </c>
      <c r="M62" s="44" t="s">
        <v>40</v>
      </c>
      <c r="N62" s="47">
        <f t="shared" si="4"/>
        <v>0</v>
      </c>
      <c r="O62" s="48">
        <f t="shared" si="5"/>
        <v>10</v>
      </c>
      <c r="P62" s="45" t="str">
        <f t="shared" si="7"/>
        <v>Rattrapage</v>
      </c>
    </row>
    <row r="63" spans="1:16" ht="17.399999999999999">
      <c r="A63" s="43">
        <v>52</v>
      </c>
      <c r="B63" s="44" t="s">
        <v>203</v>
      </c>
      <c r="C63" s="44" t="s">
        <v>204</v>
      </c>
      <c r="D63" s="44" t="s">
        <v>205</v>
      </c>
      <c r="E63" s="44" t="s">
        <v>28</v>
      </c>
      <c r="F63" s="45">
        <f t="shared" si="0"/>
        <v>20</v>
      </c>
      <c r="G63" s="46">
        <f t="shared" si="1"/>
        <v>11.166666666666666</v>
      </c>
      <c r="H63" s="44" t="s">
        <v>60</v>
      </c>
      <c r="I63" s="44" t="s">
        <v>34</v>
      </c>
      <c r="J63" s="44" t="s">
        <v>69</v>
      </c>
      <c r="K63" s="45">
        <f t="shared" si="2"/>
        <v>10</v>
      </c>
      <c r="L63" s="46" t="str">
        <f t="shared" si="3"/>
        <v>13</v>
      </c>
      <c r="M63" s="44" t="s">
        <v>45</v>
      </c>
      <c r="N63" s="47">
        <f t="shared" si="4"/>
        <v>11.625</v>
      </c>
      <c r="O63" s="48">
        <f t="shared" si="5"/>
        <v>30</v>
      </c>
      <c r="P63" s="45" t="str">
        <f t="shared" si="7"/>
        <v>Acquis</v>
      </c>
    </row>
    <row r="64" spans="1:16" ht="17.399999999999999">
      <c r="A64" s="43">
        <v>53</v>
      </c>
      <c r="B64" s="44" t="s">
        <v>206</v>
      </c>
      <c r="C64" s="44" t="s">
        <v>207</v>
      </c>
      <c r="D64" s="44" t="s">
        <v>208</v>
      </c>
      <c r="E64" s="44" t="s">
        <v>28</v>
      </c>
      <c r="F64" s="45">
        <f t="shared" si="0"/>
        <v>8</v>
      </c>
      <c r="G64" s="46">
        <f t="shared" si="1"/>
        <v>8.6666666666666661</v>
      </c>
      <c r="H64" s="44" t="s">
        <v>47</v>
      </c>
      <c r="I64" s="44" t="s">
        <v>65</v>
      </c>
      <c r="J64" s="44" t="s">
        <v>209</v>
      </c>
      <c r="K64" s="45">
        <f t="shared" si="2"/>
        <v>10</v>
      </c>
      <c r="L64" s="46" t="str">
        <f t="shared" si="3"/>
        <v>12</v>
      </c>
      <c r="M64" s="44" t="s">
        <v>56</v>
      </c>
      <c r="N64" s="47">
        <f t="shared" si="4"/>
        <v>9.5</v>
      </c>
      <c r="O64" s="48">
        <f t="shared" si="5"/>
        <v>18</v>
      </c>
      <c r="P64" s="45" t="str">
        <f t="shared" si="7"/>
        <v>Rattrapage</v>
      </c>
    </row>
    <row r="65" spans="1:16" ht="17.399999999999999">
      <c r="A65" s="43">
        <v>54</v>
      </c>
      <c r="B65" s="44" t="s">
        <v>210</v>
      </c>
      <c r="C65" s="44" t="s">
        <v>211</v>
      </c>
      <c r="D65" s="44" t="s">
        <v>212</v>
      </c>
      <c r="E65" s="44" t="s">
        <v>28</v>
      </c>
      <c r="F65" s="45">
        <f t="shared" si="0"/>
        <v>6</v>
      </c>
      <c r="G65" s="46">
        <f t="shared" si="1"/>
        <v>8.8333333333333339</v>
      </c>
      <c r="H65" s="44" t="s">
        <v>46</v>
      </c>
      <c r="I65" s="44" t="s">
        <v>55</v>
      </c>
      <c r="J65" s="44" t="s">
        <v>47</v>
      </c>
      <c r="K65" s="45">
        <f t="shared" si="2"/>
        <v>10</v>
      </c>
      <c r="L65" s="46" t="str">
        <f t="shared" si="3"/>
        <v>10</v>
      </c>
      <c r="M65" s="44" t="s">
        <v>30</v>
      </c>
      <c r="N65" s="47">
        <f t="shared" si="4"/>
        <v>9.125</v>
      </c>
      <c r="O65" s="48">
        <f t="shared" si="5"/>
        <v>16</v>
      </c>
      <c r="P65" s="45" t="str">
        <f t="shared" si="7"/>
        <v>Rattrapage</v>
      </c>
    </row>
    <row r="66" spans="1:16" ht="17.399999999999999">
      <c r="A66" s="43">
        <v>55</v>
      </c>
      <c r="B66" s="44" t="s">
        <v>213</v>
      </c>
      <c r="C66" s="44" t="s">
        <v>214</v>
      </c>
      <c r="D66" s="44" t="s">
        <v>215</v>
      </c>
      <c r="E66" s="44" t="s">
        <v>28</v>
      </c>
      <c r="F66" s="45">
        <f t="shared" si="0"/>
        <v>8</v>
      </c>
      <c r="G66" s="46">
        <f t="shared" si="1"/>
        <v>8.6666666666666661</v>
      </c>
      <c r="H66" s="44" t="s">
        <v>35</v>
      </c>
      <c r="I66" s="44" t="s">
        <v>96</v>
      </c>
      <c r="J66" s="44" t="s">
        <v>55</v>
      </c>
      <c r="K66" s="45">
        <f t="shared" si="2"/>
        <v>10</v>
      </c>
      <c r="L66" s="46" t="str">
        <f t="shared" si="3"/>
        <v>13</v>
      </c>
      <c r="M66" s="44" t="s">
        <v>45</v>
      </c>
      <c r="N66" s="47">
        <f t="shared" si="4"/>
        <v>9.75</v>
      </c>
      <c r="O66" s="48">
        <f t="shared" si="5"/>
        <v>18</v>
      </c>
      <c r="P66" s="45" t="s">
        <v>78</v>
      </c>
    </row>
    <row r="67" spans="1:16" ht="17.399999999999999">
      <c r="A67" s="43">
        <v>56</v>
      </c>
      <c r="B67" s="44" t="s">
        <v>216</v>
      </c>
      <c r="C67" s="44" t="s">
        <v>217</v>
      </c>
      <c r="D67" s="44" t="s">
        <v>143</v>
      </c>
      <c r="E67" s="44" t="s">
        <v>28</v>
      </c>
      <c r="F67" s="45">
        <f t="shared" si="0"/>
        <v>20</v>
      </c>
      <c r="G67" s="46">
        <f t="shared" si="1"/>
        <v>10.666666666666666</v>
      </c>
      <c r="H67" s="44" t="s">
        <v>35</v>
      </c>
      <c r="I67" s="44" t="s">
        <v>30</v>
      </c>
      <c r="J67" s="44" t="s">
        <v>46</v>
      </c>
      <c r="K67" s="45">
        <f t="shared" si="2"/>
        <v>10</v>
      </c>
      <c r="L67" s="46" t="str">
        <f t="shared" si="3"/>
        <v>14.50</v>
      </c>
      <c r="M67" s="44" t="s">
        <v>44</v>
      </c>
      <c r="N67" s="47">
        <f t="shared" si="4"/>
        <v>11.625</v>
      </c>
      <c r="O67" s="48">
        <f t="shared" si="5"/>
        <v>30</v>
      </c>
      <c r="P67" s="45" t="str">
        <f>IF((N67&gt;=9.999),"Acquis","Rattrapage")</f>
        <v>Acquis</v>
      </c>
    </row>
    <row r="68" spans="1:16" ht="17.399999999999999">
      <c r="A68" s="43">
        <v>57</v>
      </c>
      <c r="B68" s="44" t="s">
        <v>218</v>
      </c>
      <c r="C68" s="44" t="s">
        <v>219</v>
      </c>
      <c r="D68" s="44" t="s">
        <v>220</v>
      </c>
      <c r="E68" s="44" t="s">
        <v>28</v>
      </c>
      <c r="F68" s="45">
        <f t="shared" si="0"/>
        <v>20</v>
      </c>
      <c r="G68" s="46">
        <f t="shared" si="1"/>
        <v>12.166666666666666</v>
      </c>
      <c r="H68" s="44" t="s">
        <v>82</v>
      </c>
      <c r="I68" s="44" t="s">
        <v>34</v>
      </c>
      <c r="J68" s="44" t="s">
        <v>56</v>
      </c>
      <c r="K68" s="45">
        <f t="shared" si="2"/>
        <v>10</v>
      </c>
      <c r="L68" s="46" t="str">
        <f t="shared" si="3"/>
        <v>12</v>
      </c>
      <c r="M68" s="44" t="s">
        <v>56</v>
      </c>
      <c r="N68" s="47">
        <f t="shared" si="4"/>
        <v>12.125</v>
      </c>
      <c r="O68" s="48">
        <f t="shared" si="5"/>
        <v>30</v>
      </c>
      <c r="P68" s="45" t="str">
        <f>IF((N68&gt;=9.999),"Acquis","Rattrapage")</f>
        <v>Acquis</v>
      </c>
    </row>
    <row r="69" spans="1:16" ht="17.399999999999999">
      <c r="A69" s="43">
        <v>58</v>
      </c>
      <c r="B69" s="44" t="s">
        <v>221</v>
      </c>
      <c r="C69" s="44" t="s">
        <v>222</v>
      </c>
      <c r="D69" s="44" t="s">
        <v>223</v>
      </c>
      <c r="E69" s="44" t="s">
        <v>39</v>
      </c>
      <c r="F69" s="45">
        <f t="shared" si="0"/>
        <v>0</v>
      </c>
      <c r="G69" s="46">
        <f t="shared" si="1"/>
        <v>0</v>
      </c>
      <c r="H69" s="44" t="s">
        <v>40</v>
      </c>
      <c r="I69" s="44" t="s">
        <v>40</v>
      </c>
      <c r="J69" s="44" t="s">
        <v>40</v>
      </c>
      <c r="K69" s="45">
        <f t="shared" si="2"/>
        <v>10</v>
      </c>
      <c r="L69" s="46" t="str">
        <f t="shared" si="3"/>
        <v>11</v>
      </c>
      <c r="M69" s="44" t="s">
        <v>34</v>
      </c>
      <c r="N69" s="47">
        <f t="shared" si="4"/>
        <v>2.75</v>
      </c>
      <c r="O69" s="48">
        <f t="shared" si="5"/>
        <v>10</v>
      </c>
      <c r="P69" s="45" t="str">
        <f>IF((N69&gt;=9.999),"Acquis","Rattrapage")</f>
        <v>Rattrapage</v>
      </c>
    </row>
    <row r="70" spans="1:16" ht="17.399999999999999">
      <c r="A70" s="43">
        <v>59</v>
      </c>
      <c r="B70" s="44" t="s">
        <v>224</v>
      </c>
      <c r="C70" s="44" t="s">
        <v>225</v>
      </c>
      <c r="D70" s="44" t="s">
        <v>226</v>
      </c>
      <c r="E70" s="44" t="s">
        <v>28</v>
      </c>
      <c r="F70" s="45">
        <f t="shared" si="0"/>
        <v>0</v>
      </c>
      <c r="G70" s="46">
        <f t="shared" si="1"/>
        <v>5.833333333333333</v>
      </c>
      <c r="H70" s="44" t="s">
        <v>46</v>
      </c>
      <c r="I70" s="44" t="s">
        <v>64</v>
      </c>
      <c r="J70" s="44" t="s">
        <v>157</v>
      </c>
      <c r="K70" s="45">
        <f t="shared" si="2"/>
        <v>10</v>
      </c>
      <c r="L70" s="46" t="str">
        <f t="shared" si="3"/>
        <v>00</v>
      </c>
      <c r="M70" s="44" t="s">
        <v>40</v>
      </c>
      <c r="N70" s="47">
        <f t="shared" si="4"/>
        <v>4.375</v>
      </c>
      <c r="O70" s="48">
        <f t="shared" si="5"/>
        <v>10</v>
      </c>
      <c r="P70" s="45" t="str">
        <f>IF((N70&gt;=9.999),"Acquis","Rattrapage")</f>
        <v>Rattrapage</v>
      </c>
    </row>
    <row r="71" spans="1:16" ht="17.399999999999999">
      <c r="A71" s="43">
        <v>60</v>
      </c>
      <c r="B71" s="44" t="s">
        <v>227</v>
      </c>
      <c r="C71" s="44" t="s">
        <v>228</v>
      </c>
      <c r="D71" s="44" t="s">
        <v>229</v>
      </c>
      <c r="E71" s="44" t="s">
        <v>28</v>
      </c>
      <c r="F71" s="49">
        <f t="shared" si="0"/>
        <v>0</v>
      </c>
      <c r="G71" s="46">
        <f t="shared" si="1"/>
        <v>0</v>
      </c>
      <c r="H71" s="44" t="s">
        <v>40</v>
      </c>
      <c r="I71" s="44" t="s">
        <v>40</v>
      </c>
      <c r="J71" s="44" t="s">
        <v>40</v>
      </c>
      <c r="K71" s="45">
        <f t="shared" si="2"/>
        <v>10</v>
      </c>
      <c r="L71" s="46" t="str">
        <f t="shared" si="3"/>
        <v>00</v>
      </c>
      <c r="M71" s="44" t="s">
        <v>40</v>
      </c>
      <c r="N71" s="47">
        <f t="shared" si="4"/>
        <v>0</v>
      </c>
      <c r="O71" s="48">
        <f t="shared" si="5"/>
        <v>10</v>
      </c>
      <c r="P71" s="45" t="str">
        <f t="shared" ref="P71:P119" si="8">IF((N71&gt;=9.999),"Acquis","Rattrapage")</f>
        <v>Rattrapage</v>
      </c>
    </row>
    <row r="72" spans="1:16" ht="17.399999999999999">
      <c r="A72" s="43">
        <v>61</v>
      </c>
      <c r="B72" s="44" t="s">
        <v>230</v>
      </c>
      <c r="C72" s="44" t="s">
        <v>231</v>
      </c>
      <c r="D72" s="44" t="s">
        <v>232</v>
      </c>
      <c r="E72" s="44" t="s">
        <v>28</v>
      </c>
      <c r="F72" s="49">
        <f t="shared" si="0"/>
        <v>6</v>
      </c>
      <c r="G72" s="46">
        <f t="shared" si="1"/>
        <v>9.3333333333333339</v>
      </c>
      <c r="H72" s="44" t="s">
        <v>65</v>
      </c>
      <c r="I72" s="44" t="s">
        <v>34</v>
      </c>
      <c r="J72" s="44" t="s">
        <v>46</v>
      </c>
      <c r="K72" s="45">
        <f t="shared" si="2"/>
        <v>10</v>
      </c>
      <c r="L72" s="46" t="str">
        <f t="shared" si="3"/>
        <v>13</v>
      </c>
      <c r="M72" s="44" t="s">
        <v>45</v>
      </c>
      <c r="N72" s="47">
        <f t="shared" si="4"/>
        <v>10.25</v>
      </c>
      <c r="O72" s="48">
        <f t="shared" si="5"/>
        <v>30</v>
      </c>
      <c r="P72" s="45" t="str">
        <f t="shared" si="8"/>
        <v>Acquis</v>
      </c>
    </row>
    <row r="73" spans="1:16" ht="17.399999999999999">
      <c r="A73" s="43">
        <v>62</v>
      </c>
      <c r="B73" s="44" t="s">
        <v>233</v>
      </c>
      <c r="C73" s="44" t="s">
        <v>234</v>
      </c>
      <c r="D73" s="44" t="s">
        <v>235</v>
      </c>
      <c r="E73" s="44" t="s">
        <v>28</v>
      </c>
      <c r="F73" s="49">
        <f t="shared" si="0"/>
        <v>0</v>
      </c>
      <c r="G73" s="46">
        <f t="shared" si="1"/>
        <v>4.166666666666667</v>
      </c>
      <c r="H73" s="44" t="s">
        <v>64</v>
      </c>
      <c r="I73" s="44" t="s">
        <v>236</v>
      </c>
      <c r="J73" s="44" t="s">
        <v>236</v>
      </c>
      <c r="K73" s="45">
        <f t="shared" si="2"/>
        <v>10</v>
      </c>
      <c r="L73" s="46" t="str">
        <f t="shared" si="3"/>
        <v>10.50</v>
      </c>
      <c r="M73" s="44" t="s">
        <v>31</v>
      </c>
      <c r="N73" s="47">
        <f t="shared" si="4"/>
        <v>5.75</v>
      </c>
      <c r="O73" s="48">
        <f t="shared" si="5"/>
        <v>10</v>
      </c>
      <c r="P73" s="45" t="str">
        <f t="shared" si="8"/>
        <v>Rattrapage</v>
      </c>
    </row>
    <row r="74" spans="1:16" ht="17.399999999999999">
      <c r="A74" s="43">
        <v>63</v>
      </c>
      <c r="B74" s="44" t="s">
        <v>237</v>
      </c>
      <c r="C74" s="44" t="s">
        <v>238</v>
      </c>
      <c r="D74" s="44" t="s">
        <v>239</v>
      </c>
      <c r="E74" s="44" t="s">
        <v>28</v>
      </c>
      <c r="F74" s="49">
        <f t="shared" si="0"/>
        <v>20</v>
      </c>
      <c r="G74" s="46">
        <f t="shared" si="1"/>
        <v>11.5</v>
      </c>
      <c r="H74" s="44" t="s">
        <v>54</v>
      </c>
      <c r="I74" s="44" t="s">
        <v>56</v>
      </c>
      <c r="J74" s="44" t="s">
        <v>30</v>
      </c>
      <c r="K74" s="45">
        <f t="shared" si="2"/>
        <v>10</v>
      </c>
      <c r="L74" s="46" t="str">
        <f t="shared" si="3"/>
        <v>11</v>
      </c>
      <c r="M74" s="44" t="s">
        <v>34</v>
      </c>
      <c r="N74" s="47">
        <f t="shared" si="4"/>
        <v>11.375</v>
      </c>
      <c r="O74" s="48">
        <f t="shared" si="5"/>
        <v>30</v>
      </c>
      <c r="P74" s="45" t="str">
        <f t="shared" si="8"/>
        <v>Acquis</v>
      </c>
    </row>
    <row r="75" spans="1:16" ht="17.399999999999999">
      <c r="A75" s="43">
        <v>64</v>
      </c>
      <c r="B75" s="44" t="s">
        <v>240</v>
      </c>
      <c r="C75" s="44" t="s">
        <v>241</v>
      </c>
      <c r="D75" s="44" t="s">
        <v>242</v>
      </c>
      <c r="E75" s="44" t="s">
        <v>28</v>
      </c>
      <c r="F75" s="49">
        <f t="shared" si="0"/>
        <v>0</v>
      </c>
      <c r="G75" s="46">
        <f t="shared" si="1"/>
        <v>6.666666666666667</v>
      </c>
      <c r="H75" s="44" t="s">
        <v>65</v>
      </c>
      <c r="I75" s="44" t="s">
        <v>55</v>
      </c>
      <c r="J75" s="44" t="s">
        <v>70</v>
      </c>
      <c r="K75" s="45">
        <f t="shared" si="2"/>
        <v>10</v>
      </c>
      <c r="L75" s="46" t="str">
        <f t="shared" si="3"/>
        <v>11</v>
      </c>
      <c r="M75" s="44" t="s">
        <v>34</v>
      </c>
      <c r="N75" s="47">
        <f t="shared" si="4"/>
        <v>7.75</v>
      </c>
      <c r="O75" s="48">
        <f t="shared" si="5"/>
        <v>10</v>
      </c>
      <c r="P75" s="45" t="str">
        <f t="shared" si="8"/>
        <v>Rattrapage</v>
      </c>
    </row>
    <row r="76" spans="1:16" ht="17.399999999999999">
      <c r="A76" s="43">
        <v>65</v>
      </c>
      <c r="B76" s="44" t="s">
        <v>243</v>
      </c>
      <c r="C76" s="44" t="s">
        <v>244</v>
      </c>
      <c r="D76" s="44" t="s">
        <v>63</v>
      </c>
      <c r="E76" s="44" t="s">
        <v>28</v>
      </c>
      <c r="F76" s="49">
        <f t="shared" ref="F76:F139" si="9">IF(VALUE(G76)&gt;=9.99,20,SUM(IF(VALUE(H76)&gt;=9.99,8,0),IF(VALUE(I76)&gt;=9.99,6,0),IF(VALUE(J76)&gt;=9.99,6,0)))</f>
        <v>20</v>
      </c>
      <c r="G76" s="46">
        <f t="shared" ref="G76:G139" si="10">((H76*2)+(I76*2)+(J76*2))/6</f>
        <v>11.833333333333334</v>
      </c>
      <c r="H76" s="44" t="s">
        <v>82</v>
      </c>
      <c r="I76" s="44" t="s">
        <v>47</v>
      </c>
      <c r="J76" s="44" t="s">
        <v>31</v>
      </c>
      <c r="K76" s="49">
        <f t="shared" ref="K76:K139" si="11">IF(L76&gt;=9.99,10,0)</f>
        <v>10</v>
      </c>
      <c r="L76" s="46" t="str">
        <f t="shared" ref="L76:L139" si="12">M76</f>
        <v>13.50</v>
      </c>
      <c r="M76" s="44" t="s">
        <v>82</v>
      </c>
      <c r="N76" s="47">
        <f t="shared" ref="N76:N139" si="13">((G76*6)+(L76*2))/8</f>
        <v>12.25</v>
      </c>
      <c r="O76" s="48">
        <f t="shared" ref="O76:O139" si="14">IF(N76&gt;=9.99,30,F76+K76)</f>
        <v>30</v>
      </c>
      <c r="P76" s="45" t="str">
        <f t="shared" si="8"/>
        <v>Acquis</v>
      </c>
    </row>
    <row r="77" spans="1:16" ht="17.399999999999999">
      <c r="A77" s="43">
        <v>66</v>
      </c>
      <c r="B77" s="44" t="s">
        <v>245</v>
      </c>
      <c r="C77" s="44" t="s">
        <v>246</v>
      </c>
      <c r="D77" s="44" t="s">
        <v>146</v>
      </c>
      <c r="E77" s="44" t="s">
        <v>28</v>
      </c>
      <c r="F77" s="49">
        <f t="shared" si="9"/>
        <v>8</v>
      </c>
      <c r="G77" s="46">
        <f t="shared" si="10"/>
        <v>9.3333333333333339</v>
      </c>
      <c r="H77" s="44" t="s">
        <v>56</v>
      </c>
      <c r="I77" s="44" t="s">
        <v>46</v>
      </c>
      <c r="J77" s="44" t="s">
        <v>46</v>
      </c>
      <c r="K77" s="49">
        <f t="shared" si="11"/>
        <v>10</v>
      </c>
      <c r="L77" s="46" t="str">
        <f t="shared" si="12"/>
        <v>12</v>
      </c>
      <c r="M77" s="44" t="s">
        <v>56</v>
      </c>
      <c r="N77" s="47">
        <f t="shared" si="13"/>
        <v>10</v>
      </c>
      <c r="O77" s="48">
        <f t="shared" si="14"/>
        <v>30</v>
      </c>
      <c r="P77" s="45" t="str">
        <f t="shared" si="8"/>
        <v>Acquis</v>
      </c>
    </row>
    <row r="78" spans="1:16" ht="17.399999999999999">
      <c r="A78" s="43">
        <v>67</v>
      </c>
      <c r="B78" s="44" t="s">
        <v>247</v>
      </c>
      <c r="C78" s="44" t="s">
        <v>248</v>
      </c>
      <c r="D78" s="44" t="s">
        <v>140</v>
      </c>
      <c r="E78" s="44" t="s">
        <v>28</v>
      </c>
      <c r="F78" s="49">
        <f t="shared" si="9"/>
        <v>20</v>
      </c>
      <c r="G78" s="46">
        <f t="shared" si="10"/>
        <v>10.5</v>
      </c>
      <c r="H78" s="44" t="s">
        <v>45</v>
      </c>
      <c r="I78" s="44" t="s">
        <v>69</v>
      </c>
      <c r="J78" s="44" t="s">
        <v>34</v>
      </c>
      <c r="K78" s="49">
        <f t="shared" si="11"/>
        <v>10</v>
      </c>
      <c r="L78" s="46" t="str">
        <f t="shared" si="12"/>
        <v>08.50</v>
      </c>
      <c r="M78" s="44" t="s">
        <v>64</v>
      </c>
      <c r="N78" s="47">
        <f t="shared" si="13"/>
        <v>10</v>
      </c>
      <c r="O78" s="48">
        <f t="shared" si="14"/>
        <v>30</v>
      </c>
      <c r="P78" s="45" t="str">
        <f t="shared" si="8"/>
        <v>Acquis</v>
      </c>
    </row>
    <row r="79" spans="1:16" ht="17.399999999999999">
      <c r="A79" s="43">
        <v>68</v>
      </c>
      <c r="B79" s="44" t="s">
        <v>249</v>
      </c>
      <c r="C79" s="44" t="s">
        <v>250</v>
      </c>
      <c r="D79" s="44" t="s">
        <v>143</v>
      </c>
      <c r="E79" s="44" t="s">
        <v>28</v>
      </c>
      <c r="F79" s="49">
        <f t="shared" si="9"/>
        <v>8</v>
      </c>
      <c r="G79" s="46">
        <f t="shared" si="10"/>
        <v>7.166666666666667</v>
      </c>
      <c r="H79" s="44" t="s">
        <v>56</v>
      </c>
      <c r="I79" s="44" t="s">
        <v>236</v>
      </c>
      <c r="J79" s="44" t="s">
        <v>69</v>
      </c>
      <c r="K79" s="49">
        <f t="shared" si="11"/>
        <v>10</v>
      </c>
      <c r="L79" s="46" t="str">
        <f t="shared" si="12"/>
        <v>10.50</v>
      </c>
      <c r="M79" s="44" t="s">
        <v>31</v>
      </c>
      <c r="N79" s="47">
        <f t="shared" si="13"/>
        <v>8</v>
      </c>
      <c r="O79" s="48">
        <f t="shared" si="14"/>
        <v>18</v>
      </c>
      <c r="P79" s="45" t="str">
        <f t="shared" si="8"/>
        <v>Rattrapage</v>
      </c>
    </row>
    <row r="80" spans="1:16" ht="17.399999999999999">
      <c r="A80" s="43">
        <v>69</v>
      </c>
      <c r="B80" s="44" t="s">
        <v>251</v>
      </c>
      <c r="C80" s="44" t="s">
        <v>252</v>
      </c>
      <c r="D80" s="44" t="s">
        <v>200</v>
      </c>
      <c r="E80" s="44" t="s">
        <v>28</v>
      </c>
      <c r="F80" s="49">
        <f t="shared" si="9"/>
        <v>14</v>
      </c>
      <c r="G80" s="46">
        <f t="shared" si="10"/>
        <v>9.8333333333333339</v>
      </c>
      <c r="H80" s="44" t="s">
        <v>109</v>
      </c>
      <c r="I80" s="44" t="s">
        <v>30</v>
      </c>
      <c r="J80" s="44" t="s">
        <v>70</v>
      </c>
      <c r="K80" s="49">
        <f t="shared" si="11"/>
        <v>10</v>
      </c>
      <c r="L80" s="46" t="str">
        <f t="shared" si="12"/>
        <v>12.50</v>
      </c>
      <c r="M80" s="44" t="s">
        <v>54</v>
      </c>
      <c r="N80" s="47">
        <f t="shared" si="13"/>
        <v>10.5</v>
      </c>
      <c r="O80" s="48">
        <f t="shared" si="14"/>
        <v>30</v>
      </c>
      <c r="P80" s="45" t="str">
        <f t="shared" si="8"/>
        <v>Acquis</v>
      </c>
    </row>
    <row r="81" spans="1:16" ht="17.399999999999999">
      <c r="A81" s="43">
        <v>70</v>
      </c>
      <c r="B81" s="44" t="s">
        <v>253</v>
      </c>
      <c r="C81" s="44" t="s">
        <v>254</v>
      </c>
      <c r="D81" s="44" t="s">
        <v>53</v>
      </c>
      <c r="E81" s="44" t="s">
        <v>28</v>
      </c>
      <c r="F81" s="49">
        <f t="shared" si="9"/>
        <v>14</v>
      </c>
      <c r="G81" s="46">
        <f t="shared" si="10"/>
        <v>9.5</v>
      </c>
      <c r="H81" s="44" t="s">
        <v>31</v>
      </c>
      <c r="I81" s="44" t="s">
        <v>34</v>
      </c>
      <c r="J81" s="44" t="s">
        <v>55</v>
      </c>
      <c r="K81" s="49">
        <f t="shared" si="11"/>
        <v>10</v>
      </c>
      <c r="L81" s="46" t="str">
        <f t="shared" si="12"/>
        <v>12</v>
      </c>
      <c r="M81" s="44" t="s">
        <v>56</v>
      </c>
      <c r="N81" s="47">
        <f t="shared" si="13"/>
        <v>10.125</v>
      </c>
      <c r="O81" s="48">
        <f t="shared" si="14"/>
        <v>30</v>
      </c>
      <c r="P81" s="45" t="str">
        <f t="shared" si="8"/>
        <v>Acquis</v>
      </c>
    </row>
    <row r="82" spans="1:16" ht="17.399999999999999">
      <c r="A82" s="43">
        <v>71</v>
      </c>
      <c r="B82" s="44" t="s">
        <v>255</v>
      </c>
      <c r="C82" s="44" t="s">
        <v>256</v>
      </c>
      <c r="D82" s="44" t="s">
        <v>257</v>
      </c>
      <c r="E82" s="44" t="s">
        <v>28</v>
      </c>
      <c r="F82" s="49">
        <f t="shared" si="9"/>
        <v>20</v>
      </c>
      <c r="G82" s="46">
        <f t="shared" si="10"/>
        <v>11.666666666666666</v>
      </c>
      <c r="H82" s="44" t="s">
        <v>45</v>
      </c>
      <c r="I82" s="44" t="s">
        <v>35</v>
      </c>
      <c r="J82" s="44" t="s">
        <v>46</v>
      </c>
      <c r="K82" s="49">
        <f t="shared" si="11"/>
        <v>10</v>
      </c>
      <c r="L82" s="46" t="str">
        <f t="shared" si="12"/>
        <v>10</v>
      </c>
      <c r="M82" s="44" t="s">
        <v>30</v>
      </c>
      <c r="N82" s="47">
        <f t="shared" si="13"/>
        <v>11.25</v>
      </c>
      <c r="O82" s="48">
        <f t="shared" si="14"/>
        <v>30</v>
      </c>
      <c r="P82" s="45" t="str">
        <f t="shared" si="8"/>
        <v>Acquis</v>
      </c>
    </row>
    <row r="83" spans="1:16" ht="17.399999999999999">
      <c r="A83" s="43">
        <v>72</v>
      </c>
      <c r="B83" s="44" t="s">
        <v>258</v>
      </c>
      <c r="C83" s="44" t="s">
        <v>259</v>
      </c>
      <c r="D83" s="44" t="s">
        <v>260</v>
      </c>
      <c r="E83" s="44" t="s">
        <v>28</v>
      </c>
      <c r="F83" s="49">
        <f t="shared" si="9"/>
        <v>8</v>
      </c>
      <c r="G83" s="46">
        <f t="shared" si="10"/>
        <v>8.8333333333333339</v>
      </c>
      <c r="H83" s="44" t="s">
        <v>47</v>
      </c>
      <c r="I83" s="44" t="s">
        <v>55</v>
      </c>
      <c r="J83" s="44" t="s">
        <v>46</v>
      </c>
      <c r="K83" s="49">
        <f t="shared" si="11"/>
        <v>10</v>
      </c>
      <c r="L83" s="46" t="str">
        <f t="shared" si="12"/>
        <v>13</v>
      </c>
      <c r="M83" s="44" t="s">
        <v>45</v>
      </c>
      <c r="N83" s="47">
        <f t="shared" si="13"/>
        <v>9.875</v>
      </c>
      <c r="O83" s="48">
        <f t="shared" si="14"/>
        <v>18</v>
      </c>
      <c r="P83" s="45" t="str">
        <f t="shared" si="8"/>
        <v>Rattrapage</v>
      </c>
    </row>
    <row r="84" spans="1:16" ht="17.399999999999999">
      <c r="A84" s="43">
        <v>73</v>
      </c>
      <c r="B84" s="44" t="s">
        <v>261</v>
      </c>
      <c r="C84" s="44" t="s">
        <v>262</v>
      </c>
      <c r="D84" s="44" t="s">
        <v>263</v>
      </c>
      <c r="E84" s="44" t="s">
        <v>28</v>
      </c>
      <c r="F84" s="49">
        <f t="shared" si="9"/>
        <v>20</v>
      </c>
      <c r="G84" s="46">
        <f t="shared" si="10"/>
        <v>12.666666666666666</v>
      </c>
      <c r="H84" s="44" t="s">
        <v>45</v>
      </c>
      <c r="I84" s="44" t="s">
        <v>54</v>
      </c>
      <c r="J84" s="44" t="s">
        <v>54</v>
      </c>
      <c r="K84" s="49">
        <f t="shared" si="11"/>
        <v>10</v>
      </c>
      <c r="L84" s="46" t="str">
        <f t="shared" si="12"/>
        <v>13</v>
      </c>
      <c r="M84" s="44" t="s">
        <v>45</v>
      </c>
      <c r="N84" s="47">
        <f t="shared" si="13"/>
        <v>12.75</v>
      </c>
      <c r="O84" s="48">
        <f t="shared" si="14"/>
        <v>30</v>
      </c>
      <c r="P84" s="45" t="str">
        <f t="shared" si="8"/>
        <v>Acquis</v>
      </c>
    </row>
    <row r="85" spans="1:16" ht="17.399999999999999">
      <c r="A85" s="43">
        <v>74</v>
      </c>
      <c r="B85" s="1" t="s">
        <v>264</v>
      </c>
      <c r="C85" s="1" t="s">
        <v>265</v>
      </c>
      <c r="D85" s="1" t="s">
        <v>266</v>
      </c>
      <c r="E85" s="1" t="s">
        <v>28</v>
      </c>
      <c r="F85" s="49">
        <f t="shared" si="9"/>
        <v>6</v>
      </c>
      <c r="G85" s="46">
        <f t="shared" si="10"/>
        <v>6.833333333333333</v>
      </c>
      <c r="H85" s="44">
        <v>8.5</v>
      </c>
      <c r="I85" s="44">
        <v>0</v>
      </c>
      <c r="J85" s="44">
        <v>12</v>
      </c>
      <c r="K85" s="49">
        <f t="shared" si="11"/>
        <v>10</v>
      </c>
      <c r="L85" s="46">
        <f t="shared" si="12"/>
        <v>11.5</v>
      </c>
      <c r="M85" s="44">
        <v>11.5</v>
      </c>
      <c r="N85" s="47">
        <f t="shared" si="13"/>
        <v>8</v>
      </c>
      <c r="O85" s="48">
        <f t="shared" si="14"/>
        <v>16</v>
      </c>
      <c r="P85" s="45" t="str">
        <f t="shared" si="8"/>
        <v>Rattrapage</v>
      </c>
    </row>
    <row r="86" spans="1:16" ht="17.399999999999999">
      <c r="A86" s="43">
        <v>75</v>
      </c>
      <c r="B86" s="44" t="s">
        <v>267</v>
      </c>
      <c r="C86" s="44" t="s">
        <v>268</v>
      </c>
      <c r="D86" s="44" t="s">
        <v>53</v>
      </c>
      <c r="E86" s="44" t="s">
        <v>28</v>
      </c>
      <c r="F86" s="49">
        <f t="shared" si="9"/>
        <v>20</v>
      </c>
      <c r="G86" s="46">
        <f t="shared" si="10"/>
        <v>11</v>
      </c>
      <c r="H86" s="44" t="s">
        <v>45</v>
      </c>
      <c r="I86" s="44" t="s">
        <v>30</v>
      </c>
      <c r="J86" s="44" t="s">
        <v>30</v>
      </c>
      <c r="K86" s="49">
        <f t="shared" si="11"/>
        <v>10</v>
      </c>
      <c r="L86" s="46" t="str">
        <f t="shared" si="12"/>
        <v>12</v>
      </c>
      <c r="M86" s="44" t="s">
        <v>56</v>
      </c>
      <c r="N86" s="47">
        <f t="shared" si="13"/>
        <v>11.25</v>
      </c>
      <c r="O86" s="48">
        <f t="shared" si="14"/>
        <v>30</v>
      </c>
      <c r="P86" s="45" t="str">
        <f t="shared" si="8"/>
        <v>Acquis</v>
      </c>
    </row>
    <row r="87" spans="1:16" ht="17.399999999999999">
      <c r="A87" s="43">
        <v>76</v>
      </c>
      <c r="B87" s="44" t="s">
        <v>269</v>
      </c>
      <c r="C87" s="44" t="s">
        <v>270</v>
      </c>
      <c r="D87" s="44" t="s">
        <v>271</v>
      </c>
      <c r="E87" s="44" t="s">
        <v>28</v>
      </c>
      <c r="F87" s="49">
        <f t="shared" si="9"/>
        <v>8</v>
      </c>
      <c r="G87" s="46">
        <f t="shared" si="10"/>
        <v>9</v>
      </c>
      <c r="H87" s="44" t="s">
        <v>47</v>
      </c>
      <c r="I87" s="44" t="s">
        <v>191</v>
      </c>
      <c r="J87" s="44" t="s">
        <v>65</v>
      </c>
      <c r="K87" s="49">
        <f t="shared" si="11"/>
        <v>10</v>
      </c>
      <c r="L87" s="46" t="str">
        <f t="shared" si="12"/>
        <v>00</v>
      </c>
      <c r="M87" s="44" t="s">
        <v>40</v>
      </c>
      <c r="N87" s="47">
        <f t="shared" si="13"/>
        <v>6.75</v>
      </c>
      <c r="O87" s="48">
        <f t="shared" si="14"/>
        <v>18</v>
      </c>
      <c r="P87" s="45" t="str">
        <f t="shared" si="8"/>
        <v>Rattrapage</v>
      </c>
    </row>
    <row r="88" spans="1:16" ht="17.399999999999999">
      <c r="A88" s="43">
        <v>77</v>
      </c>
      <c r="B88" s="44" t="s">
        <v>272</v>
      </c>
      <c r="C88" s="44" t="s">
        <v>273</v>
      </c>
      <c r="D88" s="44" t="s">
        <v>274</v>
      </c>
      <c r="E88" s="44" t="s">
        <v>28</v>
      </c>
      <c r="F88" s="49">
        <f t="shared" si="9"/>
        <v>20</v>
      </c>
      <c r="G88" s="46">
        <f t="shared" si="10"/>
        <v>12.666666666666666</v>
      </c>
      <c r="H88" s="44" t="s">
        <v>60</v>
      </c>
      <c r="I88" s="44" t="s">
        <v>34</v>
      </c>
      <c r="J88" s="44" t="s">
        <v>56</v>
      </c>
      <c r="K88" s="49">
        <f t="shared" si="11"/>
        <v>10</v>
      </c>
      <c r="L88" s="46" t="str">
        <f t="shared" si="12"/>
        <v>12.50</v>
      </c>
      <c r="M88" s="44" t="s">
        <v>54</v>
      </c>
      <c r="N88" s="47">
        <f t="shared" si="13"/>
        <v>12.625</v>
      </c>
      <c r="O88" s="48">
        <f t="shared" si="14"/>
        <v>30</v>
      </c>
      <c r="P88" s="45" t="str">
        <f t="shared" si="8"/>
        <v>Acquis</v>
      </c>
    </row>
    <row r="89" spans="1:16" ht="17.399999999999999">
      <c r="A89" s="43">
        <v>78</v>
      </c>
      <c r="B89" s="44" t="s">
        <v>275</v>
      </c>
      <c r="C89" s="44" t="s">
        <v>276</v>
      </c>
      <c r="D89" s="44" t="s">
        <v>277</v>
      </c>
      <c r="E89" s="44" t="s">
        <v>39</v>
      </c>
      <c r="F89" s="49">
        <f t="shared" si="9"/>
        <v>8</v>
      </c>
      <c r="G89" s="46">
        <f t="shared" si="10"/>
        <v>3.6666666666666665</v>
      </c>
      <c r="H89" s="44" t="s">
        <v>34</v>
      </c>
      <c r="I89" s="44" t="s">
        <v>40</v>
      </c>
      <c r="J89" s="44" t="s">
        <v>40</v>
      </c>
      <c r="K89" s="49">
        <f t="shared" si="11"/>
        <v>10</v>
      </c>
      <c r="L89" s="46" t="str">
        <f t="shared" si="12"/>
        <v>11</v>
      </c>
      <c r="M89" s="44" t="s">
        <v>34</v>
      </c>
      <c r="N89" s="47">
        <f t="shared" si="13"/>
        <v>5.5</v>
      </c>
      <c r="O89" s="48">
        <f t="shared" si="14"/>
        <v>18</v>
      </c>
      <c r="P89" s="45" t="str">
        <f t="shared" si="8"/>
        <v>Rattrapage</v>
      </c>
    </row>
    <row r="90" spans="1:16" ht="17.399999999999999">
      <c r="A90" s="43">
        <v>79</v>
      </c>
      <c r="B90" s="44" t="s">
        <v>278</v>
      </c>
      <c r="C90" s="44" t="s">
        <v>279</v>
      </c>
      <c r="D90" s="44" t="s">
        <v>260</v>
      </c>
      <c r="E90" s="44" t="s">
        <v>39</v>
      </c>
      <c r="F90" s="49">
        <f t="shared" si="9"/>
        <v>14</v>
      </c>
      <c r="G90" s="46">
        <f t="shared" si="10"/>
        <v>7.166666666666667</v>
      </c>
      <c r="H90" s="44" t="s">
        <v>47</v>
      </c>
      <c r="I90" s="44" t="s">
        <v>40</v>
      </c>
      <c r="J90" s="44" t="s">
        <v>30</v>
      </c>
      <c r="K90" s="49">
        <f t="shared" si="11"/>
        <v>10</v>
      </c>
      <c r="L90" s="46" t="str">
        <f t="shared" si="12"/>
        <v>00</v>
      </c>
      <c r="M90" s="44" t="s">
        <v>40</v>
      </c>
      <c r="N90" s="47">
        <f t="shared" si="13"/>
        <v>5.375</v>
      </c>
      <c r="O90" s="48">
        <f t="shared" si="14"/>
        <v>24</v>
      </c>
      <c r="P90" s="45" t="str">
        <f t="shared" si="8"/>
        <v>Rattrapage</v>
      </c>
    </row>
    <row r="91" spans="1:16" ht="17.399999999999999">
      <c r="A91" s="43">
        <v>80</v>
      </c>
      <c r="B91" s="44" t="s">
        <v>280</v>
      </c>
      <c r="C91" s="44" t="s">
        <v>281</v>
      </c>
      <c r="D91" s="44" t="s">
        <v>282</v>
      </c>
      <c r="E91" s="44" t="s">
        <v>28</v>
      </c>
      <c r="F91" s="49">
        <f t="shared" si="9"/>
        <v>8</v>
      </c>
      <c r="G91" s="46">
        <f t="shared" si="10"/>
        <v>5.166666666666667</v>
      </c>
      <c r="H91" s="44" t="s">
        <v>109</v>
      </c>
      <c r="I91" s="44" t="s">
        <v>40</v>
      </c>
      <c r="J91" s="44" t="s">
        <v>40</v>
      </c>
      <c r="K91" s="45">
        <f t="shared" si="11"/>
        <v>10</v>
      </c>
      <c r="L91" s="46" t="str">
        <f t="shared" si="12"/>
        <v>00</v>
      </c>
      <c r="M91" s="44" t="s">
        <v>40</v>
      </c>
      <c r="N91" s="47">
        <f t="shared" si="13"/>
        <v>3.875</v>
      </c>
      <c r="O91" s="48">
        <f t="shared" si="14"/>
        <v>18</v>
      </c>
      <c r="P91" s="45" t="str">
        <f t="shared" si="8"/>
        <v>Rattrapage</v>
      </c>
    </row>
    <row r="92" spans="1:16" ht="17.399999999999999">
      <c r="A92" s="43">
        <v>81</v>
      </c>
      <c r="B92" s="44" t="s">
        <v>283</v>
      </c>
      <c r="C92" s="44" t="s">
        <v>284</v>
      </c>
      <c r="D92" s="44" t="s">
        <v>285</v>
      </c>
      <c r="E92" s="44" t="s">
        <v>28</v>
      </c>
      <c r="F92" s="49">
        <f t="shared" si="9"/>
        <v>20</v>
      </c>
      <c r="G92" s="46">
        <f t="shared" si="10"/>
        <v>10.666666666666666</v>
      </c>
      <c r="H92" s="44" t="s">
        <v>34</v>
      </c>
      <c r="I92" s="44" t="s">
        <v>56</v>
      </c>
      <c r="J92" s="44" t="s">
        <v>65</v>
      </c>
      <c r="K92" s="49">
        <f t="shared" si="11"/>
        <v>10</v>
      </c>
      <c r="L92" s="46" t="str">
        <f t="shared" si="12"/>
        <v>12</v>
      </c>
      <c r="M92" s="44" t="s">
        <v>56</v>
      </c>
      <c r="N92" s="47">
        <f t="shared" si="13"/>
        <v>11</v>
      </c>
      <c r="O92" s="48">
        <f t="shared" si="14"/>
        <v>30</v>
      </c>
      <c r="P92" s="45" t="str">
        <f t="shared" si="8"/>
        <v>Acquis</v>
      </c>
    </row>
    <row r="93" spans="1:16" ht="17.399999999999999">
      <c r="A93" s="43">
        <v>82</v>
      </c>
      <c r="B93" s="44" t="s">
        <v>286</v>
      </c>
      <c r="C93" s="44" t="s">
        <v>287</v>
      </c>
      <c r="D93" s="44" t="s">
        <v>288</v>
      </c>
      <c r="E93" s="44" t="s">
        <v>28</v>
      </c>
      <c r="F93" s="49">
        <f t="shared" si="9"/>
        <v>20</v>
      </c>
      <c r="G93" s="46">
        <f t="shared" si="10"/>
        <v>13.166666666666666</v>
      </c>
      <c r="H93" s="44" t="s">
        <v>44</v>
      </c>
      <c r="I93" s="44" t="s">
        <v>82</v>
      </c>
      <c r="J93" s="44" t="s">
        <v>47</v>
      </c>
      <c r="K93" s="49">
        <f t="shared" si="11"/>
        <v>10</v>
      </c>
      <c r="L93" s="46" t="str">
        <f t="shared" si="12"/>
        <v>12.50</v>
      </c>
      <c r="M93" s="44" t="s">
        <v>54</v>
      </c>
      <c r="N93" s="47">
        <f t="shared" si="13"/>
        <v>13</v>
      </c>
      <c r="O93" s="48">
        <f t="shared" si="14"/>
        <v>30</v>
      </c>
      <c r="P93" s="45" t="str">
        <f t="shared" si="8"/>
        <v>Acquis</v>
      </c>
    </row>
    <row r="94" spans="1:16" ht="17.399999999999999">
      <c r="A94" s="43">
        <v>83</v>
      </c>
      <c r="B94" s="44" t="s">
        <v>289</v>
      </c>
      <c r="C94" s="44" t="s">
        <v>290</v>
      </c>
      <c r="D94" s="44" t="s">
        <v>291</v>
      </c>
      <c r="E94" s="44" t="s">
        <v>28</v>
      </c>
      <c r="F94" s="49">
        <f t="shared" si="9"/>
        <v>8</v>
      </c>
      <c r="G94" s="46">
        <f t="shared" si="10"/>
        <v>8.3333333333333339</v>
      </c>
      <c r="H94" s="44" t="s">
        <v>31</v>
      </c>
      <c r="I94" s="44" t="s">
        <v>46</v>
      </c>
      <c r="J94" s="44" t="s">
        <v>191</v>
      </c>
      <c r="K94" s="49">
        <f t="shared" si="11"/>
        <v>10</v>
      </c>
      <c r="L94" s="46" t="str">
        <f t="shared" si="12"/>
        <v>08</v>
      </c>
      <c r="M94" s="44" t="s">
        <v>46</v>
      </c>
      <c r="N94" s="47">
        <f t="shared" si="13"/>
        <v>8.25</v>
      </c>
      <c r="O94" s="48">
        <f t="shared" si="14"/>
        <v>18</v>
      </c>
      <c r="P94" s="45" t="str">
        <f t="shared" si="8"/>
        <v>Rattrapage</v>
      </c>
    </row>
    <row r="95" spans="1:16" ht="17.399999999999999">
      <c r="A95" s="43">
        <v>84</v>
      </c>
      <c r="B95" s="44" t="s">
        <v>292</v>
      </c>
      <c r="C95" s="44" t="s">
        <v>293</v>
      </c>
      <c r="D95" s="44" t="s">
        <v>63</v>
      </c>
      <c r="E95" s="44" t="s">
        <v>28</v>
      </c>
      <c r="F95" s="49">
        <f t="shared" si="9"/>
        <v>20</v>
      </c>
      <c r="G95" s="46">
        <f t="shared" si="10"/>
        <v>12.166666666666666</v>
      </c>
      <c r="H95" s="44" t="s">
        <v>294</v>
      </c>
      <c r="I95" s="44" t="s">
        <v>64</v>
      </c>
      <c r="J95" s="44" t="s">
        <v>56</v>
      </c>
      <c r="K95" s="49">
        <f t="shared" si="11"/>
        <v>10</v>
      </c>
      <c r="L95" s="46" t="str">
        <f t="shared" si="12"/>
        <v>14</v>
      </c>
      <c r="M95" s="44" t="s">
        <v>35</v>
      </c>
      <c r="N95" s="47">
        <f t="shared" si="13"/>
        <v>12.625</v>
      </c>
      <c r="O95" s="48">
        <f t="shared" si="14"/>
        <v>30</v>
      </c>
      <c r="P95" s="45" t="str">
        <f t="shared" si="8"/>
        <v>Acquis</v>
      </c>
    </row>
    <row r="96" spans="1:16" ht="17.399999999999999">
      <c r="A96" s="43">
        <v>85</v>
      </c>
      <c r="B96" s="44" t="s">
        <v>295</v>
      </c>
      <c r="C96" s="44" t="s">
        <v>296</v>
      </c>
      <c r="D96" s="44" t="s">
        <v>208</v>
      </c>
      <c r="E96" s="44" t="s">
        <v>39</v>
      </c>
      <c r="F96" s="49">
        <f t="shared" si="9"/>
        <v>14</v>
      </c>
      <c r="G96" s="46">
        <f t="shared" si="10"/>
        <v>6.666666666666667</v>
      </c>
      <c r="H96" s="44" t="s">
        <v>30</v>
      </c>
      <c r="I96" s="44" t="s">
        <v>40</v>
      </c>
      <c r="J96" s="44" t="s">
        <v>30</v>
      </c>
      <c r="K96" s="49">
        <f t="shared" si="11"/>
        <v>10</v>
      </c>
      <c r="L96" s="46" t="str">
        <f t="shared" si="12"/>
        <v>00</v>
      </c>
      <c r="M96" s="44" t="s">
        <v>40</v>
      </c>
      <c r="N96" s="47">
        <f t="shared" si="13"/>
        <v>5</v>
      </c>
      <c r="O96" s="48">
        <f t="shared" si="14"/>
        <v>24</v>
      </c>
      <c r="P96" s="45" t="str">
        <f t="shared" si="8"/>
        <v>Rattrapage</v>
      </c>
    </row>
    <row r="97" spans="1:16" ht="17.399999999999999">
      <c r="A97" s="43">
        <v>86</v>
      </c>
      <c r="B97" s="44" t="s">
        <v>297</v>
      </c>
      <c r="C97" s="44" t="s">
        <v>298</v>
      </c>
      <c r="D97" s="44" t="s">
        <v>299</v>
      </c>
      <c r="E97" s="44" t="s">
        <v>28</v>
      </c>
      <c r="F97" s="49">
        <f t="shared" si="9"/>
        <v>20</v>
      </c>
      <c r="G97" s="46">
        <f t="shared" si="10"/>
        <v>11.333333333333334</v>
      </c>
      <c r="H97" s="44" t="s">
        <v>30</v>
      </c>
      <c r="I97" s="44" t="s">
        <v>31</v>
      </c>
      <c r="J97" s="44" t="s">
        <v>82</v>
      </c>
      <c r="K97" s="49">
        <f t="shared" si="11"/>
        <v>10</v>
      </c>
      <c r="L97" s="46" t="str">
        <f t="shared" si="12"/>
        <v>12.50</v>
      </c>
      <c r="M97" s="44" t="s">
        <v>54</v>
      </c>
      <c r="N97" s="47">
        <f t="shared" si="13"/>
        <v>11.625</v>
      </c>
      <c r="O97" s="48">
        <f t="shared" si="14"/>
        <v>30</v>
      </c>
      <c r="P97" s="45" t="str">
        <f t="shared" si="8"/>
        <v>Acquis</v>
      </c>
    </row>
    <row r="98" spans="1:16" ht="17.399999999999999">
      <c r="A98" s="43">
        <v>87</v>
      </c>
      <c r="B98" s="44" t="s">
        <v>300</v>
      </c>
      <c r="C98" s="44" t="s">
        <v>301</v>
      </c>
      <c r="D98" s="44" t="s">
        <v>302</v>
      </c>
      <c r="E98" s="44" t="s">
        <v>28</v>
      </c>
      <c r="F98" s="49">
        <f t="shared" si="9"/>
        <v>14</v>
      </c>
      <c r="G98" s="46">
        <f t="shared" si="10"/>
        <v>9.5</v>
      </c>
      <c r="H98" s="44" t="s">
        <v>31</v>
      </c>
      <c r="I98" s="44" t="s">
        <v>30</v>
      </c>
      <c r="J98" s="44" t="s">
        <v>46</v>
      </c>
      <c r="K98" s="49">
        <f t="shared" si="11"/>
        <v>10</v>
      </c>
      <c r="L98" s="46" t="str">
        <f t="shared" si="12"/>
        <v>13</v>
      </c>
      <c r="M98" s="44" t="s">
        <v>45</v>
      </c>
      <c r="N98" s="47">
        <f t="shared" si="13"/>
        <v>10.375</v>
      </c>
      <c r="O98" s="48">
        <f t="shared" si="14"/>
        <v>30</v>
      </c>
      <c r="P98" s="45" t="str">
        <f t="shared" si="8"/>
        <v>Acquis</v>
      </c>
    </row>
    <row r="99" spans="1:16" ht="17.399999999999999">
      <c r="A99" s="43">
        <v>88</v>
      </c>
      <c r="B99" s="44" t="s">
        <v>303</v>
      </c>
      <c r="C99" s="44" t="s">
        <v>304</v>
      </c>
      <c r="D99" s="44" t="s">
        <v>305</v>
      </c>
      <c r="E99" s="44" t="s">
        <v>28</v>
      </c>
      <c r="F99" s="49">
        <f t="shared" si="9"/>
        <v>8</v>
      </c>
      <c r="G99" s="46">
        <f t="shared" si="10"/>
        <v>7.5</v>
      </c>
      <c r="H99" s="44" t="s">
        <v>30</v>
      </c>
      <c r="I99" s="44" t="s">
        <v>69</v>
      </c>
      <c r="J99" s="44" t="s">
        <v>96</v>
      </c>
      <c r="K99" s="49">
        <f t="shared" si="11"/>
        <v>10</v>
      </c>
      <c r="L99" s="46" t="str">
        <f t="shared" si="12"/>
        <v>12.50</v>
      </c>
      <c r="M99" s="44" t="s">
        <v>54</v>
      </c>
      <c r="N99" s="47">
        <f t="shared" si="13"/>
        <v>8.75</v>
      </c>
      <c r="O99" s="48">
        <f t="shared" si="14"/>
        <v>18</v>
      </c>
      <c r="P99" s="45" t="str">
        <f t="shared" si="8"/>
        <v>Rattrapage</v>
      </c>
    </row>
    <row r="100" spans="1:16" ht="17.399999999999999">
      <c r="A100" s="43">
        <v>89</v>
      </c>
      <c r="B100" s="44" t="s">
        <v>306</v>
      </c>
      <c r="C100" s="44" t="s">
        <v>307</v>
      </c>
      <c r="D100" s="44" t="s">
        <v>308</v>
      </c>
      <c r="E100" s="44" t="s">
        <v>28</v>
      </c>
      <c r="F100" s="49">
        <f t="shared" si="9"/>
        <v>20</v>
      </c>
      <c r="G100" s="46">
        <f t="shared" si="10"/>
        <v>10.5</v>
      </c>
      <c r="H100" s="44" t="s">
        <v>54</v>
      </c>
      <c r="I100" s="44" t="s">
        <v>46</v>
      </c>
      <c r="J100" s="44" t="s">
        <v>34</v>
      </c>
      <c r="K100" s="49">
        <f t="shared" si="11"/>
        <v>10</v>
      </c>
      <c r="L100" s="46" t="str">
        <f t="shared" si="12"/>
        <v>10</v>
      </c>
      <c r="M100" s="44" t="s">
        <v>30</v>
      </c>
      <c r="N100" s="47">
        <f t="shared" si="13"/>
        <v>10.375</v>
      </c>
      <c r="O100" s="48">
        <f t="shared" si="14"/>
        <v>30</v>
      </c>
      <c r="P100" s="45" t="str">
        <f t="shared" si="8"/>
        <v>Acquis</v>
      </c>
    </row>
    <row r="101" spans="1:16" ht="17.399999999999999">
      <c r="A101" s="43">
        <v>90</v>
      </c>
      <c r="B101" s="44" t="s">
        <v>309</v>
      </c>
      <c r="C101" s="44" t="s">
        <v>310</v>
      </c>
      <c r="D101" s="44" t="s">
        <v>311</v>
      </c>
      <c r="E101" s="44" t="s">
        <v>28</v>
      </c>
      <c r="F101" s="49">
        <f t="shared" si="9"/>
        <v>20</v>
      </c>
      <c r="G101" s="46">
        <f t="shared" si="10"/>
        <v>10</v>
      </c>
      <c r="H101" s="44" t="s">
        <v>29</v>
      </c>
      <c r="I101" s="44" t="s">
        <v>65</v>
      </c>
      <c r="J101" s="44" t="s">
        <v>47</v>
      </c>
      <c r="K101" s="49">
        <f t="shared" si="11"/>
        <v>10</v>
      </c>
      <c r="L101" s="46" t="str">
        <f t="shared" si="12"/>
        <v>10.50</v>
      </c>
      <c r="M101" s="44" t="s">
        <v>31</v>
      </c>
      <c r="N101" s="47">
        <f t="shared" si="13"/>
        <v>10.125</v>
      </c>
      <c r="O101" s="48">
        <f t="shared" si="14"/>
        <v>30</v>
      </c>
      <c r="P101" s="45" t="str">
        <f t="shared" si="8"/>
        <v>Acquis</v>
      </c>
    </row>
    <row r="102" spans="1:16" ht="17.399999999999999">
      <c r="A102" s="43">
        <v>91</v>
      </c>
      <c r="B102" s="44" t="s">
        <v>312</v>
      </c>
      <c r="C102" s="44" t="s">
        <v>313</v>
      </c>
      <c r="D102" s="44" t="s">
        <v>314</v>
      </c>
      <c r="E102" s="44" t="s">
        <v>28</v>
      </c>
      <c r="F102" s="49">
        <f t="shared" si="9"/>
        <v>20</v>
      </c>
      <c r="G102" s="46">
        <f t="shared" si="10"/>
        <v>11.833333333333334</v>
      </c>
      <c r="H102" s="44" t="s">
        <v>35</v>
      </c>
      <c r="I102" s="44" t="s">
        <v>54</v>
      </c>
      <c r="J102" s="44" t="s">
        <v>65</v>
      </c>
      <c r="K102" s="49">
        <f t="shared" si="11"/>
        <v>10</v>
      </c>
      <c r="L102" s="46" t="str">
        <f t="shared" si="12"/>
        <v>13</v>
      </c>
      <c r="M102" s="44" t="s">
        <v>45</v>
      </c>
      <c r="N102" s="47">
        <f t="shared" si="13"/>
        <v>12.125</v>
      </c>
      <c r="O102" s="48">
        <f t="shared" si="14"/>
        <v>30</v>
      </c>
      <c r="P102" s="45" t="str">
        <f t="shared" si="8"/>
        <v>Acquis</v>
      </c>
    </row>
    <row r="103" spans="1:16" ht="17.399999999999999">
      <c r="A103" s="43">
        <v>92</v>
      </c>
      <c r="B103" s="44" t="s">
        <v>315</v>
      </c>
      <c r="C103" s="44" t="s">
        <v>316</v>
      </c>
      <c r="D103" s="44" t="s">
        <v>317</v>
      </c>
      <c r="E103" s="44" t="s">
        <v>28</v>
      </c>
      <c r="F103" s="49">
        <f t="shared" si="9"/>
        <v>14</v>
      </c>
      <c r="G103" s="46">
        <f t="shared" si="10"/>
        <v>8.6666666666666661</v>
      </c>
      <c r="H103" s="44" t="s">
        <v>47</v>
      </c>
      <c r="I103" s="44" t="s">
        <v>31</v>
      </c>
      <c r="J103" s="44" t="s">
        <v>70</v>
      </c>
      <c r="K103" s="49">
        <f t="shared" si="11"/>
        <v>10</v>
      </c>
      <c r="L103" s="46" t="str">
        <f t="shared" si="12"/>
        <v>10.50</v>
      </c>
      <c r="M103" s="44" t="s">
        <v>31</v>
      </c>
      <c r="N103" s="47">
        <f t="shared" si="13"/>
        <v>9.125</v>
      </c>
      <c r="O103" s="48">
        <f t="shared" si="14"/>
        <v>24</v>
      </c>
      <c r="P103" s="45" t="str">
        <f t="shared" si="8"/>
        <v>Rattrapage</v>
      </c>
    </row>
    <row r="104" spans="1:16" ht="17.399999999999999">
      <c r="A104" s="43">
        <v>93</v>
      </c>
      <c r="B104" s="44" t="s">
        <v>318</v>
      </c>
      <c r="C104" s="44" t="s">
        <v>316</v>
      </c>
      <c r="D104" s="44" t="s">
        <v>319</v>
      </c>
      <c r="E104" s="44" t="s">
        <v>28</v>
      </c>
      <c r="F104" s="49">
        <f t="shared" si="9"/>
        <v>20</v>
      </c>
      <c r="G104" s="46">
        <f t="shared" si="10"/>
        <v>13.5</v>
      </c>
      <c r="H104" s="44" t="s">
        <v>60</v>
      </c>
      <c r="I104" s="44" t="s">
        <v>54</v>
      </c>
      <c r="J104" s="44" t="s">
        <v>45</v>
      </c>
      <c r="K104" s="49">
        <f t="shared" si="11"/>
        <v>10</v>
      </c>
      <c r="L104" s="46" t="str">
        <f t="shared" si="12"/>
        <v>14</v>
      </c>
      <c r="M104" s="44" t="s">
        <v>35</v>
      </c>
      <c r="N104" s="47">
        <f t="shared" si="13"/>
        <v>13.625</v>
      </c>
      <c r="O104" s="48">
        <f t="shared" si="14"/>
        <v>30</v>
      </c>
      <c r="P104" s="45" t="str">
        <f t="shared" si="8"/>
        <v>Acquis</v>
      </c>
    </row>
    <row r="105" spans="1:16" ht="17.399999999999999">
      <c r="A105" s="43">
        <v>94</v>
      </c>
      <c r="B105" s="44" t="s">
        <v>320</v>
      </c>
      <c r="C105" s="44" t="s">
        <v>321</v>
      </c>
      <c r="D105" s="44" t="s">
        <v>146</v>
      </c>
      <c r="E105" s="44" t="s">
        <v>28</v>
      </c>
      <c r="F105" s="49">
        <f t="shared" si="9"/>
        <v>0</v>
      </c>
      <c r="G105" s="46">
        <f t="shared" si="10"/>
        <v>0</v>
      </c>
      <c r="H105" s="44" t="s">
        <v>40</v>
      </c>
      <c r="I105" s="44" t="s">
        <v>40</v>
      </c>
      <c r="J105" s="44" t="s">
        <v>40</v>
      </c>
      <c r="K105" s="49">
        <f t="shared" si="11"/>
        <v>10</v>
      </c>
      <c r="L105" s="46" t="str">
        <f t="shared" si="12"/>
        <v>00</v>
      </c>
      <c r="M105" s="44" t="s">
        <v>40</v>
      </c>
      <c r="N105" s="47">
        <f t="shared" si="13"/>
        <v>0</v>
      </c>
      <c r="O105" s="48">
        <f t="shared" si="14"/>
        <v>10</v>
      </c>
      <c r="P105" s="45" t="str">
        <f t="shared" si="8"/>
        <v>Rattrapage</v>
      </c>
    </row>
    <row r="106" spans="1:16" ht="17.399999999999999">
      <c r="A106" s="43">
        <v>95</v>
      </c>
      <c r="B106" s="44" t="s">
        <v>322</v>
      </c>
      <c r="C106" s="44" t="s">
        <v>323</v>
      </c>
      <c r="D106" s="44" t="s">
        <v>324</v>
      </c>
      <c r="E106" s="44" t="s">
        <v>28</v>
      </c>
      <c r="F106" s="49">
        <f t="shared" si="9"/>
        <v>8</v>
      </c>
      <c r="G106" s="46">
        <f t="shared" si="10"/>
        <v>9.8333333333333339</v>
      </c>
      <c r="H106" s="44" t="s">
        <v>45</v>
      </c>
      <c r="I106" s="44" t="s">
        <v>69</v>
      </c>
      <c r="J106" s="44" t="s">
        <v>65</v>
      </c>
      <c r="K106" s="49">
        <f t="shared" si="11"/>
        <v>10</v>
      </c>
      <c r="L106" s="46" t="str">
        <f t="shared" si="12"/>
        <v>12</v>
      </c>
      <c r="M106" s="44" t="s">
        <v>56</v>
      </c>
      <c r="N106" s="47">
        <f t="shared" si="13"/>
        <v>10.375</v>
      </c>
      <c r="O106" s="48">
        <f t="shared" si="14"/>
        <v>30</v>
      </c>
      <c r="P106" s="45" t="str">
        <f t="shared" si="8"/>
        <v>Acquis</v>
      </c>
    </row>
    <row r="107" spans="1:16" ht="17.399999999999999">
      <c r="A107" s="43">
        <v>96</v>
      </c>
      <c r="B107" s="44" t="s">
        <v>325</v>
      </c>
      <c r="C107" s="44" t="s">
        <v>326</v>
      </c>
      <c r="D107" s="44" t="s">
        <v>327</v>
      </c>
      <c r="E107" s="44" t="s">
        <v>28</v>
      </c>
      <c r="F107" s="49">
        <f t="shared" si="9"/>
        <v>20</v>
      </c>
      <c r="G107" s="46">
        <f t="shared" si="10"/>
        <v>11.5</v>
      </c>
      <c r="H107" s="44" t="s">
        <v>54</v>
      </c>
      <c r="I107" s="44" t="s">
        <v>31</v>
      </c>
      <c r="J107" s="44" t="s">
        <v>47</v>
      </c>
      <c r="K107" s="49">
        <f t="shared" si="11"/>
        <v>10</v>
      </c>
      <c r="L107" s="46" t="str">
        <f t="shared" si="12"/>
        <v>12</v>
      </c>
      <c r="M107" s="44" t="s">
        <v>56</v>
      </c>
      <c r="N107" s="47">
        <f t="shared" si="13"/>
        <v>11.625</v>
      </c>
      <c r="O107" s="48">
        <f t="shared" si="14"/>
        <v>30</v>
      </c>
      <c r="P107" s="45" t="str">
        <f t="shared" si="8"/>
        <v>Acquis</v>
      </c>
    </row>
    <row r="108" spans="1:16" ht="17.399999999999999">
      <c r="A108" s="43">
        <v>97</v>
      </c>
      <c r="B108" s="44" t="s">
        <v>328</v>
      </c>
      <c r="C108" s="44" t="s">
        <v>329</v>
      </c>
      <c r="D108" s="44" t="s">
        <v>330</v>
      </c>
      <c r="E108" s="44" t="s">
        <v>28</v>
      </c>
      <c r="F108" s="49">
        <f t="shared" si="9"/>
        <v>20</v>
      </c>
      <c r="G108" s="46">
        <f t="shared" si="10"/>
        <v>10.166666666666666</v>
      </c>
      <c r="H108" s="44" t="s">
        <v>82</v>
      </c>
      <c r="I108" s="44" t="s">
        <v>64</v>
      </c>
      <c r="J108" s="44" t="s">
        <v>64</v>
      </c>
      <c r="K108" s="49">
        <f t="shared" si="11"/>
        <v>10</v>
      </c>
      <c r="L108" s="46" t="str">
        <f t="shared" si="12"/>
        <v>11</v>
      </c>
      <c r="M108" s="44" t="s">
        <v>34</v>
      </c>
      <c r="N108" s="47">
        <f t="shared" si="13"/>
        <v>10.375</v>
      </c>
      <c r="O108" s="48">
        <f t="shared" si="14"/>
        <v>30</v>
      </c>
      <c r="P108" s="45" t="str">
        <f t="shared" si="8"/>
        <v>Acquis</v>
      </c>
    </row>
    <row r="109" spans="1:16" ht="17.399999999999999">
      <c r="A109" s="43">
        <v>98</v>
      </c>
      <c r="B109" s="44" t="s">
        <v>331</v>
      </c>
      <c r="C109" s="44" t="s">
        <v>332</v>
      </c>
      <c r="D109" s="44" t="s">
        <v>333</v>
      </c>
      <c r="E109" s="44" t="s">
        <v>28</v>
      </c>
      <c r="F109" s="49">
        <f t="shared" si="9"/>
        <v>20</v>
      </c>
      <c r="G109" s="46">
        <f t="shared" si="10"/>
        <v>12.166666666666666</v>
      </c>
      <c r="H109" s="44" t="s">
        <v>47</v>
      </c>
      <c r="I109" s="44" t="s">
        <v>56</v>
      </c>
      <c r="J109" s="44" t="s">
        <v>45</v>
      </c>
      <c r="K109" s="49">
        <f t="shared" si="11"/>
        <v>10</v>
      </c>
      <c r="L109" s="46" t="str">
        <f t="shared" si="12"/>
        <v>13.50</v>
      </c>
      <c r="M109" s="44" t="s">
        <v>82</v>
      </c>
      <c r="N109" s="47">
        <f t="shared" si="13"/>
        <v>12.5</v>
      </c>
      <c r="O109" s="48">
        <f t="shared" si="14"/>
        <v>30</v>
      </c>
      <c r="P109" s="45" t="str">
        <f t="shared" si="8"/>
        <v>Acquis</v>
      </c>
    </row>
    <row r="110" spans="1:16" ht="17.399999999999999">
      <c r="A110" s="43">
        <v>99</v>
      </c>
      <c r="B110" s="44" t="s">
        <v>334</v>
      </c>
      <c r="C110" s="44" t="s">
        <v>335</v>
      </c>
      <c r="D110" s="44" t="s">
        <v>336</v>
      </c>
      <c r="E110" s="44" t="s">
        <v>28</v>
      </c>
      <c r="F110" s="49">
        <f t="shared" si="9"/>
        <v>20</v>
      </c>
      <c r="G110" s="46">
        <f t="shared" si="10"/>
        <v>11.333333333333334</v>
      </c>
      <c r="H110" s="44" t="s">
        <v>54</v>
      </c>
      <c r="I110" s="44" t="s">
        <v>45</v>
      </c>
      <c r="J110" s="44" t="s">
        <v>64</v>
      </c>
      <c r="K110" s="49">
        <f t="shared" si="11"/>
        <v>10</v>
      </c>
      <c r="L110" s="46" t="str">
        <f t="shared" si="12"/>
        <v>10</v>
      </c>
      <c r="M110" s="44" t="s">
        <v>30</v>
      </c>
      <c r="N110" s="47">
        <f t="shared" si="13"/>
        <v>11</v>
      </c>
      <c r="O110" s="48">
        <f t="shared" si="14"/>
        <v>30</v>
      </c>
      <c r="P110" s="45" t="str">
        <f t="shared" si="8"/>
        <v>Acquis</v>
      </c>
    </row>
    <row r="111" spans="1:16" ht="17.399999999999999">
      <c r="A111" s="43">
        <v>100</v>
      </c>
      <c r="B111" s="44" t="s">
        <v>337</v>
      </c>
      <c r="C111" s="44" t="s">
        <v>338</v>
      </c>
      <c r="D111" s="44" t="s">
        <v>63</v>
      </c>
      <c r="E111" s="44" t="s">
        <v>28</v>
      </c>
      <c r="F111" s="49">
        <f t="shared" si="9"/>
        <v>8</v>
      </c>
      <c r="G111" s="46">
        <f t="shared" si="10"/>
        <v>9.3333333333333339</v>
      </c>
      <c r="H111" s="44" t="s">
        <v>45</v>
      </c>
      <c r="I111" s="44" t="s">
        <v>46</v>
      </c>
      <c r="J111" s="44" t="s">
        <v>55</v>
      </c>
      <c r="K111" s="49">
        <f t="shared" si="11"/>
        <v>10</v>
      </c>
      <c r="L111" s="46" t="str">
        <f t="shared" si="12"/>
        <v>11.50</v>
      </c>
      <c r="M111" s="44" t="s">
        <v>47</v>
      </c>
      <c r="N111" s="47">
        <f t="shared" si="13"/>
        <v>9.875</v>
      </c>
      <c r="O111" s="48">
        <f t="shared" si="14"/>
        <v>18</v>
      </c>
      <c r="P111" s="45" t="str">
        <f t="shared" si="8"/>
        <v>Rattrapage</v>
      </c>
    </row>
    <row r="112" spans="1:16" ht="17.399999999999999">
      <c r="A112" s="43">
        <v>101</v>
      </c>
      <c r="B112" s="44" t="s">
        <v>339</v>
      </c>
      <c r="C112" s="44" t="s">
        <v>340</v>
      </c>
      <c r="D112" s="44" t="s">
        <v>137</v>
      </c>
      <c r="E112" s="44" t="s">
        <v>39</v>
      </c>
      <c r="F112" s="49">
        <f t="shared" si="9"/>
        <v>20</v>
      </c>
      <c r="G112" s="46">
        <f t="shared" si="10"/>
        <v>10.833333333333334</v>
      </c>
      <c r="H112" s="44" t="s">
        <v>31</v>
      </c>
      <c r="I112" s="44" t="s">
        <v>56</v>
      </c>
      <c r="J112" s="44" t="s">
        <v>30</v>
      </c>
      <c r="K112" s="49">
        <f t="shared" si="11"/>
        <v>10</v>
      </c>
      <c r="L112" s="46" t="str">
        <f t="shared" si="12"/>
        <v>12</v>
      </c>
      <c r="M112" s="44" t="s">
        <v>56</v>
      </c>
      <c r="N112" s="47">
        <f t="shared" si="13"/>
        <v>11.125</v>
      </c>
      <c r="O112" s="48">
        <f t="shared" si="14"/>
        <v>30</v>
      </c>
      <c r="P112" s="45" t="str">
        <f t="shared" si="8"/>
        <v>Acquis</v>
      </c>
    </row>
    <row r="113" spans="1:16" ht="17.399999999999999">
      <c r="A113" s="43">
        <v>102</v>
      </c>
      <c r="B113" s="44" t="s">
        <v>341</v>
      </c>
      <c r="C113" s="44" t="s">
        <v>342</v>
      </c>
      <c r="D113" s="44" t="s">
        <v>343</v>
      </c>
      <c r="E113" s="44" t="s">
        <v>28</v>
      </c>
      <c r="F113" s="49">
        <f t="shared" si="9"/>
        <v>0</v>
      </c>
      <c r="G113" s="46">
        <f t="shared" si="10"/>
        <v>1.3333333333333333</v>
      </c>
      <c r="H113" s="44" t="s">
        <v>40</v>
      </c>
      <c r="I113" s="44" t="s">
        <v>40</v>
      </c>
      <c r="J113" s="44" t="s">
        <v>70</v>
      </c>
      <c r="K113" s="49">
        <f t="shared" si="11"/>
        <v>10</v>
      </c>
      <c r="L113" s="46" t="str">
        <f t="shared" si="12"/>
        <v>00</v>
      </c>
      <c r="M113" s="44" t="s">
        <v>40</v>
      </c>
      <c r="N113" s="47">
        <f t="shared" si="13"/>
        <v>1</v>
      </c>
      <c r="O113" s="48">
        <f t="shared" si="14"/>
        <v>10</v>
      </c>
      <c r="P113" s="45" t="str">
        <f t="shared" si="8"/>
        <v>Rattrapage</v>
      </c>
    </row>
    <row r="114" spans="1:16" ht="17.399999999999999">
      <c r="A114" s="43">
        <v>103</v>
      </c>
      <c r="B114" s="44" t="s">
        <v>344</v>
      </c>
      <c r="C114" s="44" t="s">
        <v>345</v>
      </c>
      <c r="D114" s="44" t="s">
        <v>73</v>
      </c>
      <c r="E114" s="44" t="s">
        <v>28</v>
      </c>
      <c r="F114" s="49">
        <f t="shared" si="9"/>
        <v>20</v>
      </c>
      <c r="G114" s="46">
        <f t="shared" si="10"/>
        <v>11.5</v>
      </c>
      <c r="H114" s="44" t="s">
        <v>31</v>
      </c>
      <c r="I114" s="44" t="s">
        <v>56</v>
      </c>
      <c r="J114" s="44" t="s">
        <v>56</v>
      </c>
      <c r="K114" s="49">
        <f t="shared" si="11"/>
        <v>10</v>
      </c>
      <c r="L114" s="46" t="str">
        <f t="shared" si="12"/>
        <v>11</v>
      </c>
      <c r="M114" s="44" t="s">
        <v>34</v>
      </c>
      <c r="N114" s="47">
        <f t="shared" si="13"/>
        <v>11.375</v>
      </c>
      <c r="O114" s="48">
        <f t="shared" si="14"/>
        <v>30</v>
      </c>
      <c r="P114" s="45" t="str">
        <f t="shared" si="8"/>
        <v>Acquis</v>
      </c>
    </row>
    <row r="115" spans="1:16" ht="17.399999999999999">
      <c r="A115" s="43">
        <v>104</v>
      </c>
      <c r="B115" s="44" t="s">
        <v>346</v>
      </c>
      <c r="C115" s="44" t="s">
        <v>347</v>
      </c>
      <c r="D115" s="44" t="s">
        <v>348</v>
      </c>
      <c r="E115" s="44" t="s">
        <v>28</v>
      </c>
      <c r="F115" s="49">
        <f t="shared" si="9"/>
        <v>8</v>
      </c>
      <c r="G115" s="46">
        <f t="shared" si="10"/>
        <v>9.5</v>
      </c>
      <c r="H115" s="44" t="s">
        <v>45</v>
      </c>
      <c r="I115" s="44" t="s">
        <v>69</v>
      </c>
      <c r="J115" s="44" t="s">
        <v>46</v>
      </c>
      <c r="K115" s="49">
        <f t="shared" si="11"/>
        <v>10</v>
      </c>
      <c r="L115" s="46" t="str">
        <f t="shared" si="12"/>
        <v>12.50</v>
      </c>
      <c r="M115" s="44" t="s">
        <v>54</v>
      </c>
      <c r="N115" s="47">
        <f t="shared" si="13"/>
        <v>10.25</v>
      </c>
      <c r="O115" s="48">
        <f t="shared" si="14"/>
        <v>30</v>
      </c>
      <c r="P115" s="45" t="str">
        <f t="shared" si="8"/>
        <v>Acquis</v>
      </c>
    </row>
    <row r="116" spans="1:16" ht="17.399999999999999">
      <c r="A116" s="43">
        <v>105</v>
      </c>
      <c r="B116" s="44" t="s">
        <v>349</v>
      </c>
      <c r="C116" s="44" t="s">
        <v>350</v>
      </c>
      <c r="D116" s="44" t="s">
        <v>351</v>
      </c>
      <c r="E116" s="44" t="s">
        <v>28</v>
      </c>
      <c r="F116" s="49">
        <f t="shared" si="9"/>
        <v>8</v>
      </c>
      <c r="G116" s="46">
        <f t="shared" si="10"/>
        <v>7.5</v>
      </c>
      <c r="H116" s="44" t="s">
        <v>34</v>
      </c>
      <c r="I116" s="44" t="s">
        <v>64</v>
      </c>
      <c r="J116" s="44" t="s">
        <v>86</v>
      </c>
      <c r="K116" s="49">
        <f t="shared" si="11"/>
        <v>10</v>
      </c>
      <c r="L116" s="46" t="str">
        <f t="shared" si="12"/>
        <v>11</v>
      </c>
      <c r="M116" s="44" t="s">
        <v>34</v>
      </c>
      <c r="N116" s="47">
        <f t="shared" si="13"/>
        <v>8.375</v>
      </c>
      <c r="O116" s="48">
        <f t="shared" si="14"/>
        <v>18</v>
      </c>
      <c r="P116" s="45" t="str">
        <f t="shared" si="8"/>
        <v>Rattrapage</v>
      </c>
    </row>
    <row r="117" spans="1:16" ht="17.399999999999999">
      <c r="A117" s="43">
        <v>106</v>
      </c>
      <c r="B117" s="44" t="s">
        <v>352</v>
      </c>
      <c r="C117" s="44" t="s">
        <v>353</v>
      </c>
      <c r="D117" s="44" t="s">
        <v>354</v>
      </c>
      <c r="E117" s="44" t="s">
        <v>28</v>
      </c>
      <c r="F117" s="49">
        <f t="shared" si="9"/>
        <v>14</v>
      </c>
      <c r="G117" s="46">
        <f t="shared" si="10"/>
        <v>9.6666666666666661</v>
      </c>
      <c r="H117" s="44" t="s">
        <v>56</v>
      </c>
      <c r="I117" s="44" t="s">
        <v>30</v>
      </c>
      <c r="J117" s="44" t="s">
        <v>55</v>
      </c>
      <c r="K117" s="49">
        <f t="shared" si="11"/>
        <v>10</v>
      </c>
      <c r="L117" s="46" t="str">
        <f t="shared" si="12"/>
        <v>14</v>
      </c>
      <c r="M117" s="44" t="s">
        <v>35</v>
      </c>
      <c r="N117" s="47">
        <f t="shared" si="13"/>
        <v>10.75</v>
      </c>
      <c r="O117" s="48">
        <f t="shared" si="14"/>
        <v>30</v>
      </c>
      <c r="P117" s="45" t="str">
        <f t="shared" si="8"/>
        <v>Acquis</v>
      </c>
    </row>
    <row r="118" spans="1:16" ht="17.399999999999999">
      <c r="A118" s="43">
        <v>107</v>
      </c>
      <c r="B118" s="44" t="s">
        <v>355</v>
      </c>
      <c r="C118" s="44" t="s">
        <v>356</v>
      </c>
      <c r="D118" s="44" t="s">
        <v>357</v>
      </c>
      <c r="E118" s="44" t="s">
        <v>28</v>
      </c>
      <c r="F118" s="49">
        <f t="shared" si="9"/>
        <v>0</v>
      </c>
      <c r="G118" s="46">
        <f t="shared" si="10"/>
        <v>0</v>
      </c>
      <c r="H118" s="44" t="s">
        <v>40</v>
      </c>
      <c r="I118" s="44" t="s">
        <v>40</v>
      </c>
      <c r="J118" s="44" t="s">
        <v>40</v>
      </c>
      <c r="K118" s="49">
        <f t="shared" si="11"/>
        <v>10</v>
      </c>
      <c r="L118" s="46" t="str">
        <f t="shared" si="12"/>
        <v>00</v>
      </c>
      <c r="M118" s="44" t="s">
        <v>40</v>
      </c>
      <c r="N118" s="47">
        <f t="shared" si="13"/>
        <v>0</v>
      </c>
      <c r="O118" s="48">
        <f t="shared" si="14"/>
        <v>10</v>
      </c>
      <c r="P118" s="45" t="str">
        <f t="shared" si="8"/>
        <v>Rattrapage</v>
      </c>
    </row>
    <row r="119" spans="1:16" ht="17.399999999999999">
      <c r="A119" s="43">
        <v>108</v>
      </c>
      <c r="B119" s="44" t="s">
        <v>358</v>
      </c>
      <c r="C119" s="44" t="s">
        <v>359</v>
      </c>
      <c r="D119" s="44" t="s">
        <v>314</v>
      </c>
      <c r="E119" s="44" t="s">
        <v>28</v>
      </c>
      <c r="F119" s="49">
        <f t="shared" si="9"/>
        <v>20</v>
      </c>
      <c r="G119" s="46">
        <f t="shared" si="10"/>
        <v>11</v>
      </c>
      <c r="H119" s="44" t="s">
        <v>45</v>
      </c>
      <c r="I119" s="44" t="s">
        <v>64</v>
      </c>
      <c r="J119" s="44" t="s">
        <v>47</v>
      </c>
      <c r="K119" s="49">
        <f t="shared" si="11"/>
        <v>10</v>
      </c>
      <c r="L119" s="46" t="str">
        <f t="shared" si="12"/>
        <v>12</v>
      </c>
      <c r="M119" s="44" t="s">
        <v>56</v>
      </c>
      <c r="N119" s="47">
        <f t="shared" si="13"/>
        <v>11.25</v>
      </c>
      <c r="O119" s="48">
        <f t="shared" si="14"/>
        <v>30</v>
      </c>
      <c r="P119" s="45" t="str">
        <f t="shared" si="8"/>
        <v>Acquis</v>
      </c>
    </row>
    <row r="120" spans="1:16" ht="17.399999999999999">
      <c r="A120" s="43">
        <v>109</v>
      </c>
      <c r="B120" s="44" t="s">
        <v>360</v>
      </c>
      <c r="C120" s="44" t="s">
        <v>361</v>
      </c>
      <c r="D120" s="44" t="s">
        <v>362</v>
      </c>
      <c r="E120" s="44" t="s">
        <v>28</v>
      </c>
      <c r="F120" s="49">
        <f t="shared" si="9"/>
        <v>20</v>
      </c>
      <c r="G120" s="46">
        <f t="shared" si="10"/>
        <v>12</v>
      </c>
      <c r="H120" s="44" t="s">
        <v>35</v>
      </c>
      <c r="I120" s="44" t="s">
        <v>56</v>
      </c>
      <c r="J120" s="44" t="s">
        <v>30</v>
      </c>
      <c r="K120" s="49">
        <f t="shared" si="11"/>
        <v>10</v>
      </c>
      <c r="L120" s="46" t="str">
        <f t="shared" si="12"/>
        <v>00</v>
      </c>
      <c r="M120" s="44" t="s">
        <v>40</v>
      </c>
      <c r="N120" s="47">
        <f t="shared" si="13"/>
        <v>9</v>
      </c>
      <c r="O120" s="48">
        <f t="shared" si="14"/>
        <v>30</v>
      </c>
      <c r="P120" s="45" t="s">
        <v>78</v>
      </c>
    </row>
    <row r="121" spans="1:16" ht="17.399999999999999">
      <c r="A121" s="43">
        <v>110</v>
      </c>
      <c r="B121" s="44" t="s">
        <v>363</v>
      </c>
      <c r="C121" s="44" t="s">
        <v>364</v>
      </c>
      <c r="D121" s="44" t="s">
        <v>43</v>
      </c>
      <c r="E121" s="44" t="s">
        <v>28</v>
      </c>
      <c r="F121" s="49">
        <f t="shared" si="9"/>
        <v>20</v>
      </c>
      <c r="G121" s="46">
        <f t="shared" si="10"/>
        <v>13</v>
      </c>
      <c r="H121" s="44" t="s">
        <v>35</v>
      </c>
      <c r="I121" s="44" t="s">
        <v>45</v>
      </c>
      <c r="J121" s="44" t="s">
        <v>56</v>
      </c>
      <c r="K121" s="49">
        <f t="shared" si="11"/>
        <v>10</v>
      </c>
      <c r="L121" s="46" t="str">
        <f t="shared" si="12"/>
        <v>13</v>
      </c>
      <c r="M121" s="44" t="s">
        <v>45</v>
      </c>
      <c r="N121" s="47">
        <f t="shared" si="13"/>
        <v>13</v>
      </c>
      <c r="O121" s="48">
        <f t="shared" si="14"/>
        <v>30</v>
      </c>
      <c r="P121" s="45" t="str">
        <f t="shared" ref="P121:P168" si="15">IF((N121&gt;=9.999),"Acquis","Rattrapage")</f>
        <v>Acquis</v>
      </c>
    </row>
    <row r="122" spans="1:16" ht="17.399999999999999">
      <c r="A122" s="43">
        <v>111</v>
      </c>
      <c r="B122" s="44" t="s">
        <v>365</v>
      </c>
      <c r="C122" s="44" t="s">
        <v>366</v>
      </c>
      <c r="D122" s="44" t="s">
        <v>367</v>
      </c>
      <c r="E122" s="44" t="s">
        <v>28</v>
      </c>
      <c r="F122" s="49">
        <f t="shared" si="9"/>
        <v>6</v>
      </c>
      <c r="G122" s="46">
        <f t="shared" si="10"/>
        <v>6.333333333333333</v>
      </c>
      <c r="H122" s="44" t="s">
        <v>40</v>
      </c>
      <c r="I122" s="44" t="s">
        <v>30</v>
      </c>
      <c r="J122" s="44" t="s">
        <v>65</v>
      </c>
      <c r="K122" s="49">
        <f t="shared" si="11"/>
        <v>10</v>
      </c>
      <c r="L122" s="46" t="str">
        <f t="shared" si="12"/>
        <v>10</v>
      </c>
      <c r="M122" s="44" t="s">
        <v>30</v>
      </c>
      <c r="N122" s="47">
        <f t="shared" si="13"/>
        <v>7.25</v>
      </c>
      <c r="O122" s="48">
        <f t="shared" si="14"/>
        <v>16</v>
      </c>
      <c r="P122" s="45" t="str">
        <f t="shared" si="15"/>
        <v>Rattrapage</v>
      </c>
    </row>
    <row r="123" spans="1:16" ht="17.399999999999999">
      <c r="A123" s="43">
        <v>112</v>
      </c>
      <c r="B123" s="44" t="s">
        <v>368</v>
      </c>
      <c r="C123" s="44" t="s">
        <v>369</v>
      </c>
      <c r="D123" s="44" t="s">
        <v>362</v>
      </c>
      <c r="E123" s="44" t="s">
        <v>28</v>
      </c>
      <c r="F123" s="49">
        <f t="shared" si="9"/>
        <v>20</v>
      </c>
      <c r="G123" s="46">
        <f t="shared" si="10"/>
        <v>11.666666666666666</v>
      </c>
      <c r="H123" s="44" t="s">
        <v>82</v>
      </c>
      <c r="I123" s="44" t="s">
        <v>31</v>
      </c>
      <c r="J123" s="44" t="s">
        <v>34</v>
      </c>
      <c r="K123" s="49">
        <f t="shared" si="11"/>
        <v>10</v>
      </c>
      <c r="L123" s="46" t="str">
        <f t="shared" si="12"/>
        <v>12</v>
      </c>
      <c r="M123" s="44" t="s">
        <v>56</v>
      </c>
      <c r="N123" s="47">
        <f t="shared" si="13"/>
        <v>11.75</v>
      </c>
      <c r="O123" s="48">
        <f t="shared" si="14"/>
        <v>30</v>
      </c>
      <c r="P123" s="45" t="str">
        <f t="shared" si="15"/>
        <v>Acquis</v>
      </c>
    </row>
    <row r="124" spans="1:16" ht="17.399999999999999">
      <c r="A124" s="43">
        <v>113</v>
      </c>
      <c r="B124" s="44" t="s">
        <v>370</v>
      </c>
      <c r="C124" s="44" t="s">
        <v>371</v>
      </c>
      <c r="D124" s="44" t="s">
        <v>372</v>
      </c>
      <c r="E124" s="44" t="s">
        <v>28</v>
      </c>
      <c r="F124" s="49">
        <f t="shared" si="9"/>
        <v>20</v>
      </c>
      <c r="G124" s="46">
        <f t="shared" si="10"/>
        <v>11.5</v>
      </c>
      <c r="H124" s="44" t="s">
        <v>82</v>
      </c>
      <c r="I124" s="44" t="s">
        <v>35</v>
      </c>
      <c r="J124" s="44" t="s">
        <v>55</v>
      </c>
      <c r="K124" s="49">
        <f t="shared" si="11"/>
        <v>10</v>
      </c>
      <c r="L124" s="46" t="str">
        <f t="shared" si="12"/>
        <v>13</v>
      </c>
      <c r="M124" s="44" t="s">
        <v>45</v>
      </c>
      <c r="N124" s="47">
        <f t="shared" si="13"/>
        <v>11.875</v>
      </c>
      <c r="O124" s="48">
        <f t="shared" si="14"/>
        <v>30</v>
      </c>
      <c r="P124" s="45" t="str">
        <f t="shared" si="15"/>
        <v>Acquis</v>
      </c>
    </row>
    <row r="125" spans="1:16" ht="17.399999999999999">
      <c r="A125" s="43">
        <v>114</v>
      </c>
      <c r="B125" s="44" t="s">
        <v>373</v>
      </c>
      <c r="C125" s="44" t="s">
        <v>371</v>
      </c>
      <c r="D125" s="44" t="s">
        <v>121</v>
      </c>
      <c r="E125" s="44" t="s">
        <v>28</v>
      </c>
      <c r="F125" s="49">
        <f t="shared" si="9"/>
        <v>0</v>
      </c>
      <c r="G125" s="46">
        <f t="shared" si="10"/>
        <v>0</v>
      </c>
      <c r="H125" s="44" t="s">
        <v>40</v>
      </c>
      <c r="I125" s="44" t="s">
        <v>40</v>
      </c>
      <c r="J125" s="44" t="s">
        <v>40</v>
      </c>
      <c r="K125" s="49">
        <f t="shared" si="11"/>
        <v>10</v>
      </c>
      <c r="L125" s="46" t="str">
        <f t="shared" si="12"/>
        <v>00</v>
      </c>
      <c r="M125" s="44" t="s">
        <v>40</v>
      </c>
      <c r="N125" s="47">
        <f t="shared" si="13"/>
        <v>0</v>
      </c>
      <c r="O125" s="48">
        <f t="shared" si="14"/>
        <v>10</v>
      </c>
      <c r="P125" s="45" t="str">
        <f t="shared" si="15"/>
        <v>Rattrapage</v>
      </c>
    </row>
    <row r="126" spans="1:16" ht="17.399999999999999">
      <c r="A126" s="43">
        <v>115</v>
      </c>
      <c r="B126" s="44" t="s">
        <v>374</v>
      </c>
      <c r="C126" s="44" t="s">
        <v>375</v>
      </c>
      <c r="D126" s="44" t="s">
        <v>357</v>
      </c>
      <c r="E126" s="44" t="s">
        <v>28</v>
      </c>
      <c r="F126" s="49">
        <f t="shared" si="9"/>
        <v>20</v>
      </c>
      <c r="G126" s="46">
        <f t="shared" si="10"/>
        <v>10.666666666666666</v>
      </c>
      <c r="H126" s="44" t="s">
        <v>54</v>
      </c>
      <c r="I126" s="44" t="s">
        <v>34</v>
      </c>
      <c r="J126" s="44" t="s">
        <v>64</v>
      </c>
      <c r="K126" s="49">
        <f t="shared" si="11"/>
        <v>10</v>
      </c>
      <c r="L126" s="46" t="str">
        <f t="shared" si="12"/>
        <v>13</v>
      </c>
      <c r="M126" s="44" t="s">
        <v>45</v>
      </c>
      <c r="N126" s="47">
        <f t="shared" si="13"/>
        <v>11.25</v>
      </c>
      <c r="O126" s="48">
        <f t="shared" si="14"/>
        <v>30</v>
      </c>
      <c r="P126" s="45" t="str">
        <f t="shared" si="15"/>
        <v>Acquis</v>
      </c>
    </row>
    <row r="127" spans="1:16" ht="17.399999999999999">
      <c r="A127" s="43">
        <v>116</v>
      </c>
      <c r="B127" s="44" t="s">
        <v>376</v>
      </c>
      <c r="C127" s="44" t="s">
        <v>377</v>
      </c>
      <c r="D127" s="44" t="s">
        <v>357</v>
      </c>
      <c r="E127" s="44" t="s">
        <v>28</v>
      </c>
      <c r="F127" s="49">
        <f t="shared" si="9"/>
        <v>20</v>
      </c>
      <c r="G127" s="46">
        <f t="shared" si="10"/>
        <v>13</v>
      </c>
      <c r="H127" s="44" t="s">
        <v>109</v>
      </c>
      <c r="I127" s="44" t="s">
        <v>34</v>
      </c>
      <c r="J127" s="44" t="s">
        <v>54</v>
      </c>
      <c r="K127" s="49">
        <f t="shared" si="11"/>
        <v>10</v>
      </c>
      <c r="L127" s="46" t="str">
        <f t="shared" si="12"/>
        <v>12.50</v>
      </c>
      <c r="M127" s="44" t="s">
        <v>54</v>
      </c>
      <c r="N127" s="47">
        <f t="shared" si="13"/>
        <v>12.875</v>
      </c>
      <c r="O127" s="48">
        <f t="shared" si="14"/>
        <v>30</v>
      </c>
      <c r="P127" s="45" t="str">
        <f t="shared" si="15"/>
        <v>Acquis</v>
      </c>
    </row>
    <row r="128" spans="1:16" ht="17.399999999999999">
      <c r="A128" s="43">
        <v>117</v>
      </c>
      <c r="B128" s="44" t="s">
        <v>378</v>
      </c>
      <c r="C128" s="44" t="s">
        <v>377</v>
      </c>
      <c r="D128" s="44" t="s">
        <v>223</v>
      </c>
      <c r="E128" s="44" t="s">
        <v>28</v>
      </c>
      <c r="F128" s="49">
        <f t="shared" si="9"/>
        <v>20</v>
      </c>
      <c r="G128" s="46">
        <f t="shared" si="10"/>
        <v>12.5</v>
      </c>
      <c r="H128" s="44" t="s">
        <v>44</v>
      </c>
      <c r="I128" s="44" t="s">
        <v>47</v>
      </c>
      <c r="J128" s="44" t="s">
        <v>47</v>
      </c>
      <c r="K128" s="49">
        <f t="shared" si="11"/>
        <v>10</v>
      </c>
      <c r="L128" s="46" t="str">
        <f t="shared" si="12"/>
        <v>12</v>
      </c>
      <c r="M128" s="44" t="s">
        <v>56</v>
      </c>
      <c r="N128" s="47">
        <f t="shared" si="13"/>
        <v>12.375</v>
      </c>
      <c r="O128" s="48">
        <f t="shared" si="14"/>
        <v>30</v>
      </c>
      <c r="P128" s="45" t="str">
        <f t="shared" si="15"/>
        <v>Acquis</v>
      </c>
    </row>
    <row r="129" spans="1:16" ht="17.399999999999999">
      <c r="A129" s="43">
        <v>118</v>
      </c>
      <c r="B129" s="44" t="s">
        <v>379</v>
      </c>
      <c r="C129" s="44" t="s">
        <v>377</v>
      </c>
      <c r="D129" s="44" t="s">
        <v>140</v>
      </c>
      <c r="E129" s="44" t="s">
        <v>28</v>
      </c>
      <c r="F129" s="49">
        <f t="shared" si="9"/>
        <v>20</v>
      </c>
      <c r="G129" s="46">
        <f t="shared" si="10"/>
        <v>12.333333333333334</v>
      </c>
      <c r="H129" s="44" t="s">
        <v>45</v>
      </c>
      <c r="I129" s="44" t="s">
        <v>56</v>
      </c>
      <c r="J129" s="44" t="s">
        <v>56</v>
      </c>
      <c r="K129" s="49">
        <f t="shared" si="11"/>
        <v>10</v>
      </c>
      <c r="L129" s="46" t="str">
        <f t="shared" si="12"/>
        <v>14</v>
      </c>
      <c r="M129" s="44" t="s">
        <v>35</v>
      </c>
      <c r="N129" s="47">
        <f t="shared" si="13"/>
        <v>12.75</v>
      </c>
      <c r="O129" s="48">
        <f t="shared" si="14"/>
        <v>30</v>
      </c>
      <c r="P129" s="45" t="str">
        <f t="shared" si="15"/>
        <v>Acquis</v>
      </c>
    </row>
    <row r="130" spans="1:16" ht="17.399999999999999">
      <c r="A130" s="43">
        <v>119</v>
      </c>
      <c r="B130" s="44" t="s">
        <v>380</v>
      </c>
      <c r="C130" s="44" t="s">
        <v>381</v>
      </c>
      <c r="D130" s="44" t="s">
        <v>194</v>
      </c>
      <c r="E130" s="44" t="s">
        <v>28</v>
      </c>
      <c r="F130" s="49">
        <f t="shared" si="9"/>
        <v>20</v>
      </c>
      <c r="G130" s="46">
        <f t="shared" si="10"/>
        <v>11.166666666666666</v>
      </c>
      <c r="H130" s="44" t="s">
        <v>56</v>
      </c>
      <c r="I130" s="44" t="s">
        <v>34</v>
      </c>
      <c r="J130" s="44" t="s">
        <v>31</v>
      </c>
      <c r="K130" s="49">
        <f t="shared" si="11"/>
        <v>10</v>
      </c>
      <c r="L130" s="46" t="str">
        <f t="shared" si="12"/>
        <v>12</v>
      </c>
      <c r="M130" s="44" t="s">
        <v>56</v>
      </c>
      <c r="N130" s="47">
        <f t="shared" si="13"/>
        <v>11.375</v>
      </c>
      <c r="O130" s="48">
        <f t="shared" si="14"/>
        <v>30</v>
      </c>
      <c r="P130" s="45" t="str">
        <f t="shared" si="15"/>
        <v>Acquis</v>
      </c>
    </row>
    <row r="131" spans="1:16" ht="17.399999999999999">
      <c r="A131" s="43">
        <v>120</v>
      </c>
      <c r="B131" s="44" t="s">
        <v>382</v>
      </c>
      <c r="C131" s="44" t="s">
        <v>383</v>
      </c>
      <c r="D131" s="44" t="s">
        <v>384</v>
      </c>
      <c r="E131" s="44" t="s">
        <v>28</v>
      </c>
      <c r="F131" s="49">
        <f t="shared" si="9"/>
        <v>20</v>
      </c>
      <c r="G131" s="46">
        <f t="shared" si="10"/>
        <v>10.166666666666666</v>
      </c>
      <c r="H131" s="44" t="s">
        <v>56</v>
      </c>
      <c r="I131" s="44" t="s">
        <v>47</v>
      </c>
      <c r="J131" s="44" t="s">
        <v>55</v>
      </c>
      <c r="K131" s="49">
        <f t="shared" si="11"/>
        <v>10</v>
      </c>
      <c r="L131" s="46" t="str">
        <f t="shared" si="12"/>
        <v>08.50</v>
      </c>
      <c r="M131" s="44" t="s">
        <v>64</v>
      </c>
      <c r="N131" s="47">
        <f t="shared" si="13"/>
        <v>9.75</v>
      </c>
      <c r="O131" s="48">
        <f t="shared" si="14"/>
        <v>30</v>
      </c>
      <c r="P131" s="45" t="str">
        <f t="shared" si="15"/>
        <v>Rattrapage</v>
      </c>
    </row>
    <row r="132" spans="1:16" ht="17.399999999999999">
      <c r="A132" s="43">
        <v>121</v>
      </c>
      <c r="B132" s="44" t="s">
        <v>385</v>
      </c>
      <c r="C132" s="44" t="s">
        <v>386</v>
      </c>
      <c r="D132" s="44" t="s">
        <v>387</v>
      </c>
      <c r="E132" s="44" t="s">
        <v>28</v>
      </c>
      <c r="F132" s="49">
        <f t="shared" si="9"/>
        <v>6</v>
      </c>
      <c r="G132" s="46">
        <f t="shared" si="10"/>
        <v>6.5</v>
      </c>
      <c r="H132" s="44" t="s">
        <v>65</v>
      </c>
      <c r="I132" s="44" t="s">
        <v>31</v>
      </c>
      <c r="J132" s="44" t="s">
        <v>40</v>
      </c>
      <c r="K132" s="49">
        <f t="shared" si="11"/>
        <v>10</v>
      </c>
      <c r="L132" s="46" t="str">
        <f t="shared" si="12"/>
        <v>12</v>
      </c>
      <c r="M132" s="44" t="s">
        <v>56</v>
      </c>
      <c r="N132" s="47">
        <f t="shared" si="13"/>
        <v>7.875</v>
      </c>
      <c r="O132" s="48">
        <f t="shared" si="14"/>
        <v>16</v>
      </c>
      <c r="P132" s="45" t="str">
        <f t="shared" si="15"/>
        <v>Rattrapage</v>
      </c>
    </row>
    <row r="133" spans="1:16" ht="17.399999999999999">
      <c r="A133" s="43">
        <v>122</v>
      </c>
      <c r="B133" s="44" t="s">
        <v>388</v>
      </c>
      <c r="C133" s="44" t="s">
        <v>389</v>
      </c>
      <c r="D133" s="44" t="s">
        <v>362</v>
      </c>
      <c r="E133" s="44" t="s">
        <v>28</v>
      </c>
      <c r="F133" s="49">
        <f t="shared" si="9"/>
        <v>14</v>
      </c>
      <c r="G133" s="46">
        <f t="shared" si="10"/>
        <v>9.6666666666666661</v>
      </c>
      <c r="H133" s="44" t="s">
        <v>56</v>
      </c>
      <c r="I133" s="44" t="s">
        <v>30</v>
      </c>
      <c r="J133" s="44" t="s">
        <v>55</v>
      </c>
      <c r="K133" s="49">
        <f t="shared" si="11"/>
        <v>10</v>
      </c>
      <c r="L133" s="46" t="str">
        <f t="shared" si="12"/>
        <v>15</v>
      </c>
      <c r="M133" s="44" t="s">
        <v>60</v>
      </c>
      <c r="N133" s="47">
        <f t="shared" si="13"/>
        <v>11</v>
      </c>
      <c r="O133" s="48">
        <f t="shared" si="14"/>
        <v>30</v>
      </c>
      <c r="P133" s="45" t="str">
        <f t="shared" si="15"/>
        <v>Acquis</v>
      </c>
    </row>
    <row r="134" spans="1:16" ht="17.399999999999999">
      <c r="A134" s="43">
        <v>123</v>
      </c>
      <c r="B134" s="44" t="s">
        <v>390</v>
      </c>
      <c r="C134" s="44" t="s">
        <v>391</v>
      </c>
      <c r="D134" s="44" t="s">
        <v>392</v>
      </c>
      <c r="E134" s="44" t="s">
        <v>28</v>
      </c>
      <c r="F134" s="49">
        <f t="shared" si="9"/>
        <v>0</v>
      </c>
      <c r="G134" s="46">
        <f t="shared" si="10"/>
        <v>0</v>
      </c>
      <c r="H134" s="44" t="s">
        <v>40</v>
      </c>
      <c r="I134" s="44" t="s">
        <v>40</v>
      </c>
      <c r="J134" s="44" t="s">
        <v>40</v>
      </c>
      <c r="K134" s="49">
        <f t="shared" si="11"/>
        <v>10</v>
      </c>
      <c r="L134" s="46" t="str">
        <f t="shared" si="12"/>
        <v>00</v>
      </c>
      <c r="M134" s="44" t="s">
        <v>40</v>
      </c>
      <c r="N134" s="47">
        <f t="shared" si="13"/>
        <v>0</v>
      </c>
      <c r="O134" s="48">
        <f t="shared" si="14"/>
        <v>10</v>
      </c>
      <c r="P134" s="45" t="str">
        <f t="shared" si="15"/>
        <v>Rattrapage</v>
      </c>
    </row>
    <row r="135" spans="1:16" ht="17.399999999999999">
      <c r="A135" s="43">
        <v>124</v>
      </c>
      <c r="B135" s="44" t="s">
        <v>393</v>
      </c>
      <c r="C135" s="44" t="s">
        <v>394</v>
      </c>
      <c r="D135" s="44" t="s">
        <v>395</v>
      </c>
      <c r="E135" s="44" t="s">
        <v>28</v>
      </c>
      <c r="F135" s="49">
        <f t="shared" si="9"/>
        <v>20</v>
      </c>
      <c r="G135" s="46">
        <f t="shared" si="10"/>
        <v>11.333333333333334</v>
      </c>
      <c r="H135" s="44" t="s">
        <v>82</v>
      </c>
      <c r="I135" s="44" t="s">
        <v>56</v>
      </c>
      <c r="J135" s="44" t="s">
        <v>64</v>
      </c>
      <c r="K135" s="49">
        <f t="shared" si="11"/>
        <v>10</v>
      </c>
      <c r="L135" s="46" t="str">
        <f t="shared" si="12"/>
        <v>12.50</v>
      </c>
      <c r="M135" s="44" t="s">
        <v>54</v>
      </c>
      <c r="N135" s="47">
        <f t="shared" si="13"/>
        <v>11.625</v>
      </c>
      <c r="O135" s="48">
        <f t="shared" si="14"/>
        <v>30</v>
      </c>
      <c r="P135" s="45" t="str">
        <f t="shared" si="15"/>
        <v>Acquis</v>
      </c>
    </row>
    <row r="136" spans="1:16" ht="17.399999999999999">
      <c r="A136" s="43">
        <v>125</v>
      </c>
      <c r="B136" s="44" t="s">
        <v>396</v>
      </c>
      <c r="C136" s="44" t="s">
        <v>397</v>
      </c>
      <c r="D136" s="44" t="s">
        <v>398</v>
      </c>
      <c r="E136" s="44" t="s">
        <v>28</v>
      </c>
      <c r="F136" s="49">
        <f t="shared" si="9"/>
        <v>6</v>
      </c>
      <c r="G136" s="46">
        <f t="shared" si="10"/>
        <v>8.3333333333333339</v>
      </c>
      <c r="H136" s="44" t="s">
        <v>29</v>
      </c>
      <c r="I136" s="44" t="s">
        <v>31</v>
      </c>
      <c r="J136" s="44" t="s">
        <v>96</v>
      </c>
      <c r="K136" s="49">
        <f t="shared" si="11"/>
        <v>10</v>
      </c>
      <c r="L136" s="46" t="str">
        <f t="shared" si="12"/>
        <v>14</v>
      </c>
      <c r="M136" s="44" t="s">
        <v>35</v>
      </c>
      <c r="N136" s="47">
        <f t="shared" si="13"/>
        <v>9.75</v>
      </c>
      <c r="O136" s="48">
        <f t="shared" si="14"/>
        <v>16</v>
      </c>
      <c r="P136" s="45" t="str">
        <f t="shared" si="15"/>
        <v>Rattrapage</v>
      </c>
    </row>
    <row r="137" spans="1:16" ht="17.399999999999999">
      <c r="A137" s="43">
        <v>126</v>
      </c>
      <c r="B137" s="44" t="s">
        <v>399</v>
      </c>
      <c r="C137" s="44" t="s">
        <v>400</v>
      </c>
      <c r="D137" s="44" t="s">
        <v>401</v>
      </c>
      <c r="E137" s="44" t="s">
        <v>28</v>
      </c>
      <c r="F137" s="49">
        <f t="shared" si="9"/>
        <v>8</v>
      </c>
      <c r="G137" s="46">
        <f t="shared" si="10"/>
        <v>9</v>
      </c>
      <c r="H137" s="44" t="s">
        <v>47</v>
      </c>
      <c r="I137" s="44" t="s">
        <v>64</v>
      </c>
      <c r="J137" s="44" t="s">
        <v>55</v>
      </c>
      <c r="K137" s="49">
        <f t="shared" si="11"/>
        <v>10</v>
      </c>
      <c r="L137" s="46" t="str">
        <f t="shared" si="12"/>
        <v>10</v>
      </c>
      <c r="M137" s="44" t="s">
        <v>30</v>
      </c>
      <c r="N137" s="47">
        <f t="shared" si="13"/>
        <v>9.25</v>
      </c>
      <c r="O137" s="48">
        <f t="shared" si="14"/>
        <v>18</v>
      </c>
      <c r="P137" s="45" t="str">
        <f t="shared" si="15"/>
        <v>Rattrapage</v>
      </c>
    </row>
    <row r="138" spans="1:16" ht="17.399999999999999">
      <c r="A138" s="43">
        <v>127</v>
      </c>
      <c r="B138" s="44" t="s">
        <v>402</v>
      </c>
      <c r="C138" s="44" t="s">
        <v>403</v>
      </c>
      <c r="D138" s="44" t="s">
        <v>404</v>
      </c>
      <c r="E138" s="44" t="s">
        <v>28</v>
      </c>
      <c r="F138" s="49">
        <f t="shared" si="9"/>
        <v>8</v>
      </c>
      <c r="G138" s="46">
        <f t="shared" si="10"/>
        <v>9.8333333333333339</v>
      </c>
      <c r="H138" s="44" t="s">
        <v>45</v>
      </c>
      <c r="I138" s="44" t="s">
        <v>64</v>
      </c>
      <c r="J138" s="44" t="s">
        <v>46</v>
      </c>
      <c r="K138" s="49">
        <f t="shared" si="11"/>
        <v>10</v>
      </c>
      <c r="L138" s="46" t="str">
        <f t="shared" si="12"/>
        <v>12.50</v>
      </c>
      <c r="M138" s="44" t="s">
        <v>54</v>
      </c>
      <c r="N138" s="47">
        <f t="shared" si="13"/>
        <v>10.5</v>
      </c>
      <c r="O138" s="48">
        <f t="shared" si="14"/>
        <v>30</v>
      </c>
      <c r="P138" s="45" t="str">
        <f t="shared" si="15"/>
        <v>Acquis</v>
      </c>
    </row>
    <row r="139" spans="1:16" ht="17.399999999999999">
      <c r="A139" s="43">
        <v>128</v>
      </c>
      <c r="B139" s="44" t="s">
        <v>405</v>
      </c>
      <c r="C139" s="44" t="s">
        <v>406</v>
      </c>
      <c r="D139" s="44" t="s">
        <v>68</v>
      </c>
      <c r="E139" s="44" t="s">
        <v>39</v>
      </c>
      <c r="F139" s="49">
        <f t="shared" si="9"/>
        <v>8</v>
      </c>
      <c r="G139" s="46">
        <f t="shared" si="10"/>
        <v>6.666666666666667</v>
      </c>
      <c r="H139" s="44" t="s">
        <v>31</v>
      </c>
      <c r="I139" s="44" t="s">
        <v>40</v>
      </c>
      <c r="J139" s="44" t="s">
        <v>29</v>
      </c>
      <c r="K139" s="49">
        <f t="shared" si="11"/>
        <v>10</v>
      </c>
      <c r="L139" s="46" t="str">
        <f t="shared" si="12"/>
        <v>00</v>
      </c>
      <c r="M139" s="44" t="s">
        <v>40</v>
      </c>
      <c r="N139" s="47">
        <f t="shared" si="13"/>
        <v>5</v>
      </c>
      <c r="O139" s="48">
        <f t="shared" si="14"/>
        <v>18</v>
      </c>
      <c r="P139" s="45" t="str">
        <f t="shared" si="15"/>
        <v>Rattrapage</v>
      </c>
    </row>
    <row r="140" spans="1:16" ht="17.399999999999999">
      <c r="A140" s="43">
        <v>129</v>
      </c>
      <c r="B140" s="44" t="s">
        <v>407</v>
      </c>
      <c r="C140" s="44" t="s">
        <v>408</v>
      </c>
      <c r="D140" s="44" t="s">
        <v>409</v>
      </c>
      <c r="E140" s="44" t="s">
        <v>28</v>
      </c>
      <c r="F140" s="49">
        <f t="shared" ref="F140:F170" si="16">IF(VALUE(G140)&gt;=9.99,20,SUM(IF(VALUE(H140)&gt;=9.99,8,0),IF(VALUE(I140)&gt;=9.99,6,0),IF(VALUE(J140)&gt;=9.99,6,0)))</f>
        <v>20</v>
      </c>
      <c r="G140" s="46">
        <f t="shared" ref="G140:G170" si="17">((H140*2)+(I140*2)+(J140*2))/6</f>
        <v>10.333333333333334</v>
      </c>
      <c r="H140" s="44" t="s">
        <v>47</v>
      </c>
      <c r="I140" s="44" t="s">
        <v>69</v>
      </c>
      <c r="J140" s="44" t="s">
        <v>56</v>
      </c>
      <c r="K140" s="49">
        <f t="shared" ref="K140:K170" si="18">IF(L140&gt;=9.99,10,0)</f>
        <v>10</v>
      </c>
      <c r="L140" s="46" t="str">
        <f t="shared" ref="L140:L170" si="19">M140</f>
        <v>11.50</v>
      </c>
      <c r="M140" s="44" t="s">
        <v>47</v>
      </c>
      <c r="N140" s="47">
        <f t="shared" ref="N140:N170" si="20">((G140*6)+(L140*2))/8</f>
        <v>10.625</v>
      </c>
      <c r="O140" s="48">
        <f t="shared" ref="O140:O170" si="21">IF(N140&gt;=9.99,30,F140+K140)</f>
        <v>30</v>
      </c>
      <c r="P140" s="45" t="str">
        <f t="shared" si="15"/>
        <v>Acquis</v>
      </c>
    </row>
    <row r="141" spans="1:16" ht="17.399999999999999">
      <c r="A141" s="43">
        <v>130</v>
      </c>
      <c r="B141" s="44" t="s">
        <v>410</v>
      </c>
      <c r="C141" s="44" t="s">
        <v>411</v>
      </c>
      <c r="D141" s="44" t="s">
        <v>327</v>
      </c>
      <c r="E141" s="44" t="s">
        <v>28</v>
      </c>
      <c r="F141" s="49">
        <f t="shared" si="16"/>
        <v>20</v>
      </c>
      <c r="G141" s="46">
        <f t="shared" si="17"/>
        <v>10.666666666666666</v>
      </c>
      <c r="H141" s="44" t="s">
        <v>56</v>
      </c>
      <c r="I141" s="44" t="s">
        <v>64</v>
      </c>
      <c r="J141" s="44" t="s">
        <v>47</v>
      </c>
      <c r="K141" s="49">
        <f t="shared" si="18"/>
        <v>10</v>
      </c>
      <c r="L141" s="46" t="str">
        <f t="shared" si="19"/>
        <v>13.50</v>
      </c>
      <c r="M141" s="44" t="s">
        <v>82</v>
      </c>
      <c r="N141" s="47">
        <f t="shared" si="20"/>
        <v>11.375</v>
      </c>
      <c r="O141" s="48">
        <f t="shared" si="21"/>
        <v>30</v>
      </c>
      <c r="P141" s="45" t="str">
        <f t="shared" si="15"/>
        <v>Acquis</v>
      </c>
    </row>
    <row r="142" spans="1:16" ht="17.399999999999999">
      <c r="A142" s="43">
        <v>131</v>
      </c>
      <c r="B142" s="44" t="s">
        <v>412</v>
      </c>
      <c r="C142" s="44" t="s">
        <v>413</v>
      </c>
      <c r="D142" s="44" t="s">
        <v>414</v>
      </c>
      <c r="E142" s="44" t="s">
        <v>28</v>
      </c>
      <c r="F142" s="49">
        <f t="shared" si="16"/>
        <v>14</v>
      </c>
      <c r="G142" s="46">
        <f t="shared" si="17"/>
        <v>9.5</v>
      </c>
      <c r="H142" s="44" t="s">
        <v>30</v>
      </c>
      <c r="I142" s="44" t="s">
        <v>31</v>
      </c>
      <c r="J142" s="44" t="s">
        <v>46</v>
      </c>
      <c r="K142" s="49">
        <f t="shared" si="18"/>
        <v>10</v>
      </c>
      <c r="L142" s="46" t="str">
        <f t="shared" si="19"/>
        <v>14</v>
      </c>
      <c r="M142" s="44" t="s">
        <v>35</v>
      </c>
      <c r="N142" s="47">
        <f t="shared" si="20"/>
        <v>10.625</v>
      </c>
      <c r="O142" s="48">
        <f t="shared" si="21"/>
        <v>30</v>
      </c>
      <c r="P142" s="45" t="str">
        <f t="shared" si="15"/>
        <v>Acquis</v>
      </c>
    </row>
    <row r="143" spans="1:16" ht="17.399999999999999">
      <c r="A143" s="43">
        <v>132</v>
      </c>
      <c r="B143" s="44" t="s">
        <v>415</v>
      </c>
      <c r="C143" s="44" t="s">
        <v>416</v>
      </c>
      <c r="D143" s="44" t="s">
        <v>181</v>
      </c>
      <c r="E143" s="44" t="s">
        <v>28</v>
      </c>
      <c r="F143" s="49">
        <f t="shared" si="16"/>
        <v>8</v>
      </c>
      <c r="G143" s="46">
        <f t="shared" si="17"/>
        <v>8.8333333333333339</v>
      </c>
      <c r="H143" s="44" t="s">
        <v>82</v>
      </c>
      <c r="I143" s="44" t="s">
        <v>65</v>
      </c>
      <c r="J143" s="44" t="s">
        <v>70</v>
      </c>
      <c r="K143" s="49">
        <f t="shared" si="18"/>
        <v>10</v>
      </c>
      <c r="L143" s="46" t="str">
        <f t="shared" si="19"/>
        <v>11.50</v>
      </c>
      <c r="M143" s="44" t="s">
        <v>47</v>
      </c>
      <c r="N143" s="47">
        <f t="shared" si="20"/>
        <v>9.5</v>
      </c>
      <c r="O143" s="48">
        <f t="shared" si="21"/>
        <v>18</v>
      </c>
      <c r="P143" s="45" t="str">
        <f t="shared" si="15"/>
        <v>Rattrapage</v>
      </c>
    </row>
    <row r="144" spans="1:16" ht="17.399999999999999">
      <c r="A144" s="43">
        <v>133</v>
      </c>
      <c r="B144" s="44" t="s">
        <v>417</v>
      </c>
      <c r="C144" s="44" t="s">
        <v>418</v>
      </c>
      <c r="D144" s="44" t="s">
        <v>419</v>
      </c>
      <c r="E144" s="44" t="s">
        <v>28</v>
      </c>
      <c r="F144" s="49">
        <f t="shared" si="16"/>
        <v>20</v>
      </c>
      <c r="G144" s="46">
        <f t="shared" si="17"/>
        <v>10.333333333333334</v>
      </c>
      <c r="H144" s="44" t="s">
        <v>47</v>
      </c>
      <c r="I144" s="44" t="s">
        <v>30</v>
      </c>
      <c r="J144" s="44" t="s">
        <v>29</v>
      </c>
      <c r="K144" s="49">
        <f t="shared" si="18"/>
        <v>10</v>
      </c>
      <c r="L144" s="46" t="str">
        <f t="shared" si="19"/>
        <v>11.50</v>
      </c>
      <c r="M144" s="44" t="s">
        <v>47</v>
      </c>
      <c r="N144" s="47">
        <f t="shared" si="20"/>
        <v>10.625</v>
      </c>
      <c r="O144" s="48">
        <f t="shared" si="21"/>
        <v>30</v>
      </c>
      <c r="P144" s="45" t="str">
        <f t="shared" si="15"/>
        <v>Acquis</v>
      </c>
    </row>
    <row r="145" spans="1:16" ht="17.399999999999999">
      <c r="A145" s="43">
        <v>134</v>
      </c>
      <c r="B145" s="44" t="s">
        <v>420</v>
      </c>
      <c r="C145" s="44" t="s">
        <v>421</v>
      </c>
      <c r="D145" s="44" t="s">
        <v>184</v>
      </c>
      <c r="E145" s="44" t="s">
        <v>28</v>
      </c>
      <c r="F145" s="49">
        <f t="shared" si="16"/>
        <v>20</v>
      </c>
      <c r="G145" s="46">
        <f t="shared" si="17"/>
        <v>10</v>
      </c>
      <c r="H145" s="44" t="s">
        <v>54</v>
      </c>
      <c r="I145" s="44" t="s">
        <v>30</v>
      </c>
      <c r="J145" s="44" t="s">
        <v>69</v>
      </c>
      <c r="K145" s="49">
        <f t="shared" si="18"/>
        <v>10</v>
      </c>
      <c r="L145" s="46" t="str">
        <f t="shared" si="19"/>
        <v>08.50</v>
      </c>
      <c r="M145" s="44" t="s">
        <v>64</v>
      </c>
      <c r="N145" s="47">
        <f t="shared" si="20"/>
        <v>9.625</v>
      </c>
      <c r="O145" s="48">
        <f t="shared" si="21"/>
        <v>30</v>
      </c>
      <c r="P145" s="45" t="str">
        <f t="shared" si="15"/>
        <v>Rattrapage</v>
      </c>
    </row>
    <row r="146" spans="1:16" ht="17.399999999999999">
      <c r="A146" s="43">
        <v>135</v>
      </c>
      <c r="B146" s="44" t="s">
        <v>422</v>
      </c>
      <c r="C146" s="44" t="s">
        <v>423</v>
      </c>
      <c r="D146" s="44" t="s">
        <v>424</v>
      </c>
      <c r="E146" s="44" t="s">
        <v>28</v>
      </c>
      <c r="F146" s="49">
        <f t="shared" si="16"/>
        <v>20</v>
      </c>
      <c r="G146" s="46">
        <f t="shared" si="17"/>
        <v>10.166666666666666</v>
      </c>
      <c r="H146" s="44" t="s">
        <v>47</v>
      </c>
      <c r="I146" s="44" t="s">
        <v>46</v>
      </c>
      <c r="J146" s="44" t="s">
        <v>34</v>
      </c>
      <c r="K146" s="49">
        <f t="shared" si="18"/>
        <v>10</v>
      </c>
      <c r="L146" s="46" t="str">
        <f t="shared" si="19"/>
        <v>14</v>
      </c>
      <c r="M146" s="44" t="s">
        <v>35</v>
      </c>
      <c r="N146" s="47">
        <f t="shared" si="20"/>
        <v>11.125</v>
      </c>
      <c r="O146" s="48">
        <f t="shared" si="21"/>
        <v>30</v>
      </c>
      <c r="P146" s="45" t="str">
        <f t="shared" si="15"/>
        <v>Acquis</v>
      </c>
    </row>
    <row r="147" spans="1:16" ht="17.399999999999999">
      <c r="A147" s="43">
        <v>136</v>
      </c>
      <c r="B147" s="44" t="s">
        <v>425</v>
      </c>
      <c r="C147" s="44" t="s">
        <v>426</v>
      </c>
      <c r="D147" s="44" t="s">
        <v>105</v>
      </c>
      <c r="E147" s="44" t="s">
        <v>28</v>
      </c>
      <c r="F147" s="49">
        <f t="shared" si="16"/>
        <v>20</v>
      </c>
      <c r="G147" s="46">
        <f t="shared" si="17"/>
        <v>11.333333333333334</v>
      </c>
      <c r="H147" s="44" t="s">
        <v>35</v>
      </c>
      <c r="I147" s="44" t="s">
        <v>65</v>
      </c>
      <c r="J147" s="44" t="s">
        <v>34</v>
      </c>
      <c r="K147" s="49">
        <f t="shared" si="18"/>
        <v>10</v>
      </c>
      <c r="L147" s="46" t="str">
        <f t="shared" si="19"/>
        <v>13</v>
      </c>
      <c r="M147" s="44" t="s">
        <v>45</v>
      </c>
      <c r="N147" s="47">
        <f t="shared" si="20"/>
        <v>11.75</v>
      </c>
      <c r="O147" s="48">
        <f t="shared" si="21"/>
        <v>30</v>
      </c>
      <c r="P147" s="45" t="str">
        <f t="shared" si="15"/>
        <v>Acquis</v>
      </c>
    </row>
    <row r="148" spans="1:16" ht="17.399999999999999">
      <c r="A148" s="43">
        <v>137</v>
      </c>
      <c r="B148" s="44" t="s">
        <v>427</v>
      </c>
      <c r="C148" s="44" t="s">
        <v>428</v>
      </c>
      <c r="D148" s="44" t="s">
        <v>429</v>
      </c>
      <c r="E148" s="44" t="s">
        <v>28</v>
      </c>
      <c r="F148" s="49">
        <f t="shared" si="16"/>
        <v>8</v>
      </c>
      <c r="G148" s="46">
        <f t="shared" si="17"/>
        <v>8.1666666666666661</v>
      </c>
      <c r="H148" s="44" t="s">
        <v>47</v>
      </c>
      <c r="I148" s="44" t="s">
        <v>46</v>
      </c>
      <c r="J148" s="44" t="s">
        <v>96</v>
      </c>
      <c r="K148" s="49">
        <f t="shared" si="18"/>
        <v>10</v>
      </c>
      <c r="L148" s="46" t="str">
        <f t="shared" si="19"/>
        <v>00</v>
      </c>
      <c r="M148" s="44" t="s">
        <v>40</v>
      </c>
      <c r="N148" s="47">
        <f t="shared" si="20"/>
        <v>6.125</v>
      </c>
      <c r="O148" s="48">
        <f t="shared" si="21"/>
        <v>18</v>
      </c>
      <c r="P148" s="45" t="str">
        <f t="shared" si="15"/>
        <v>Rattrapage</v>
      </c>
    </row>
    <row r="149" spans="1:16" ht="17.399999999999999">
      <c r="A149" s="43">
        <v>138</v>
      </c>
      <c r="B149" s="44" t="s">
        <v>430</v>
      </c>
      <c r="C149" s="44" t="s">
        <v>431</v>
      </c>
      <c r="D149" s="44" t="s">
        <v>81</v>
      </c>
      <c r="E149" s="44" t="s">
        <v>28</v>
      </c>
      <c r="F149" s="49">
        <f t="shared" si="16"/>
        <v>8</v>
      </c>
      <c r="G149" s="46">
        <f t="shared" si="17"/>
        <v>8.5</v>
      </c>
      <c r="H149" s="44" t="s">
        <v>31</v>
      </c>
      <c r="I149" s="44" t="s">
        <v>69</v>
      </c>
      <c r="J149" s="44" t="s">
        <v>69</v>
      </c>
      <c r="K149" s="49">
        <f t="shared" si="18"/>
        <v>10</v>
      </c>
      <c r="L149" s="46" t="str">
        <f t="shared" si="19"/>
        <v>13</v>
      </c>
      <c r="M149" s="44" t="s">
        <v>45</v>
      </c>
      <c r="N149" s="47">
        <f t="shared" si="20"/>
        <v>9.625</v>
      </c>
      <c r="O149" s="48">
        <f t="shared" si="21"/>
        <v>18</v>
      </c>
      <c r="P149" s="45" t="str">
        <f t="shared" si="15"/>
        <v>Rattrapage</v>
      </c>
    </row>
    <row r="150" spans="1:16" ht="17.399999999999999">
      <c r="A150" s="43">
        <v>139</v>
      </c>
      <c r="B150" s="44" t="s">
        <v>432</v>
      </c>
      <c r="C150" s="44" t="s">
        <v>433</v>
      </c>
      <c r="D150" s="44" t="s">
        <v>27</v>
      </c>
      <c r="E150" s="44" t="s">
        <v>28</v>
      </c>
      <c r="F150" s="49">
        <f t="shared" si="16"/>
        <v>6</v>
      </c>
      <c r="G150" s="46">
        <f t="shared" si="17"/>
        <v>9.3333333333333339</v>
      </c>
      <c r="H150" s="44" t="s">
        <v>46</v>
      </c>
      <c r="I150" s="44" t="s">
        <v>65</v>
      </c>
      <c r="J150" s="44" t="s">
        <v>34</v>
      </c>
      <c r="K150" s="49">
        <f t="shared" si="18"/>
        <v>10</v>
      </c>
      <c r="L150" s="46" t="str">
        <f t="shared" si="19"/>
        <v>12</v>
      </c>
      <c r="M150" s="44" t="s">
        <v>56</v>
      </c>
      <c r="N150" s="47">
        <f t="shared" si="20"/>
        <v>10</v>
      </c>
      <c r="O150" s="48">
        <f t="shared" si="21"/>
        <v>30</v>
      </c>
      <c r="P150" s="45" t="str">
        <f t="shared" si="15"/>
        <v>Acquis</v>
      </c>
    </row>
    <row r="151" spans="1:16" ht="17.399999999999999">
      <c r="A151" s="43">
        <v>140</v>
      </c>
      <c r="B151" s="44" t="s">
        <v>434</v>
      </c>
      <c r="C151" s="44" t="s">
        <v>435</v>
      </c>
      <c r="D151" s="44" t="s">
        <v>436</v>
      </c>
      <c r="E151" s="44" t="s">
        <v>28</v>
      </c>
      <c r="F151" s="49">
        <f t="shared" si="16"/>
        <v>20</v>
      </c>
      <c r="G151" s="46">
        <f t="shared" si="17"/>
        <v>11.833333333333334</v>
      </c>
      <c r="H151" s="44" t="s">
        <v>35</v>
      </c>
      <c r="I151" s="44" t="s">
        <v>34</v>
      </c>
      <c r="J151" s="44" t="s">
        <v>31</v>
      </c>
      <c r="K151" s="49">
        <f t="shared" si="18"/>
        <v>10</v>
      </c>
      <c r="L151" s="46" t="str">
        <f t="shared" si="19"/>
        <v>12.50</v>
      </c>
      <c r="M151" s="44" t="s">
        <v>54</v>
      </c>
      <c r="N151" s="47">
        <f t="shared" si="20"/>
        <v>12</v>
      </c>
      <c r="O151" s="48">
        <f t="shared" si="21"/>
        <v>30</v>
      </c>
      <c r="P151" s="45" t="str">
        <f t="shared" si="15"/>
        <v>Acquis</v>
      </c>
    </row>
    <row r="152" spans="1:16" ht="17.399999999999999">
      <c r="A152" s="43">
        <v>141</v>
      </c>
      <c r="B152" s="44" t="s">
        <v>437</v>
      </c>
      <c r="C152" s="44" t="s">
        <v>438</v>
      </c>
      <c r="D152" s="44" t="s">
        <v>181</v>
      </c>
      <c r="E152" s="44" t="s">
        <v>28</v>
      </c>
      <c r="F152" s="49">
        <f t="shared" si="16"/>
        <v>20</v>
      </c>
      <c r="G152" s="46">
        <f t="shared" si="17"/>
        <v>11</v>
      </c>
      <c r="H152" s="44" t="s">
        <v>31</v>
      </c>
      <c r="I152" s="44" t="s">
        <v>54</v>
      </c>
      <c r="J152" s="44" t="s">
        <v>30</v>
      </c>
      <c r="K152" s="49">
        <f t="shared" si="18"/>
        <v>10</v>
      </c>
      <c r="L152" s="46" t="str">
        <f t="shared" si="19"/>
        <v>11.50</v>
      </c>
      <c r="M152" s="44" t="s">
        <v>47</v>
      </c>
      <c r="N152" s="47">
        <f t="shared" si="20"/>
        <v>11.125</v>
      </c>
      <c r="O152" s="48">
        <f t="shared" si="21"/>
        <v>30</v>
      </c>
      <c r="P152" s="45" t="str">
        <f t="shared" si="15"/>
        <v>Acquis</v>
      </c>
    </row>
    <row r="153" spans="1:16" ht="17.399999999999999">
      <c r="A153" s="43">
        <v>142</v>
      </c>
      <c r="B153" s="44" t="s">
        <v>439</v>
      </c>
      <c r="C153" s="44" t="s">
        <v>440</v>
      </c>
      <c r="D153" s="44" t="s">
        <v>291</v>
      </c>
      <c r="E153" s="44" t="s">
        <v>28</v>
      </c>
      <c r="F153" s="49">
        <f t="shared" si="16"/>
        <v>14</v>
      </c>
      <c r="G153" s="46">
        <f t="shared" si="17"/>
        <v>8.6666666666666661</v>
      </c>
      <c r="H153" s="44" t="s">
        <v>56</v>
      </c>
      <c r="I153" s="44" t="s">
        <v>31</v>
      </c>
      <c r="J153" s="44" t="s">
        <v>441</v>
      </c>
      <c r="K153" s="49">
        <f t="shared" si="18"/>
        <v>10</v>
      </c>
      <c r="L153" s="46" t="str">
        <f t="shared" si="19"/>
        <v>12</v>
      </c>
      <c r="M153" s="44" t="s">
        <v>56</v>
      </c>
      <c r="N153" s="47">
        <f t="shared" si="20"/>
        <v>9.5</v>
      </c>
      <c r="O153" s="48">
        <f t="shared" si="21"/>
        <v>24</v>
      </c>
      <c r="P153" s="45" t="str">
        <f t="shared" si="15"/>
        <v>Rattrapage</v>
      </c>
    </row>
    <row r="154" spans="1:16" ht="17.399999999999999">
      <c r="A154" s="43">
        <v>143</v>
      </c>
      <c r="B154" s="44" t="s">
        <v>442</v>
      </c>
      <c r="C154" s="44" t="s">
        <v>443</v>
      </c>
      <c r="D154" s="44" t="s">
        <v>444</v>
      </c>
      <c r="E154" s="44" t="s">
        <v>28</v>
      </c>
      <c r="F154" s="49">
        <f t="shared" si="16"/>
        <v>20</v>
      </c>
      <c r="G154" s="46">
        <f t="shared" si="17"/>
        <v>10</v>
      </c>
      <c r="H154" s="44" t="s">
        <v>30</v>
      </c>
      <c r="I154" s="44" t="s">
        <v>34</v>
      </c>
      <c r="J154" s="44" t="s">
        <v>65</v>
      </c>
      <c r="K154" s="49">
        <f t="shared" si="18"/>
        <v>10</v>
      </c>
      <c r="L154" s="46" t="str">
        <f t="shared" si="19"/>
        <v>12</v>
      </c>
      <c r="M154" s="44" t="s">
        <v>56</v>
      </c>
      <c r="N154" s="47">
        <f t="shared" si="20"/>
        <v>10.5</v>
      </c>
      <c r="O154" s="48">
        <f t="shared" si="21"/>
        <v>30</v>
      </c>
      <c r="P154" s="45" t="str">
        <f t="shared" si="15"/>
        <v>Acquis</v>
      </c>
    </row>
    <row r="155" spans="1:16" ht="17.399999999999999">
      <c r="A155" s="43">
        <v>144</v>
      </c>
      <c r="B155" s="44" t="s">
        <v>445</v>
      </c>
      <c r="C155" s="44" t="s">
        <v>446</v>
      </c>
      <c r="D155" s="44" t="s">
        <v>447</v>
      </c>
      <c r="E155" s="44" t="s">
        <v>28</v>
      </c>
      <c r="F155" s="49">
        <f t="shared" si="16"/>
        <v>20</v>
      </c>
      <c r="G155" s="46">
        <f t="shared" si="17"/>
        <v>10.833333333333334</v>
      </c>
      <c r="H155" s="44" t="s">
        <v>56</v>
      </c>
      <c r="I155" s="44" t="s">
        <v>31</v>
      </c>
      <c r="J155" s="44" t="s">
        <v>30</v>
      </c>
      <c r="K155" s="49">
        <f t="shared" si="18"/>
        <v>10</v>
      </c>
      <c r="L155" s="46" t="str">
        <f t="shared" si="19"/>
        <v>13</v>
      </c>
      <c r="M155" s="44" t="s">
        <v>45</v>
      </c>
      <c r="N155" s="47">
        <f t="shared" si="20"/>
        <v>11.375</v>
      </c>
      <c r="O155" s="48">
        <f t="shared" si="21"/>
        <v>30</v>
      </c>
      <c r="P155" s="45" t="str">
        <f t="shared" si="15"/>
        <v>Acquis</v>
      </c>
    </row>
    <row r="156" spans="1:16" ht="17.399999999999999">
      <c r="A156" s="43">
        <v>145</v>
      </c>
      <c r="B156" s="44" t="s">
        <v>448</v>
      </c>
      <c r="C156" s="44" t="s">
        <v>449</v>
      </c>
      <c r="D156" s="44" t="s">
        <v>450</v>
      </c>
      <c r="E156" s="44" t="s">
        <v>28</v>
      </c>
      <c r="F156" s="49">
        <f t="shared" si="16"/>
        <v>8</v>
      </c>
      <c r="G156" s="46">
        <f t="shared" si="17"/>
        <v>7.333333333333333</v>
      </c>
      <c r="H156" s="44" t="s">
        <v>54</v>
      </c>
      <c r="I156" s="44" t="s">
        <v>69</v>
      </c>
      <c r="J156" s="44" t="s">
        <v>236</v>
      </c>
      <c r="K156" s="49">
        <f t="shared" si="18"/>
        <v>10</v>
      </c>
      <c r="L156" s="46" t="str">
        <f t="shared" si="19"/>
        <v>11.50</v>
      </c>
      <c r="M156" s="44" t="s">
        <v>47</v>
      </c>
      <c r="N156" s="47">
        <f t="shared" si="20"/>
        <v>8.375</v>
      </c>
      <c r="O156" s="48">
        <f t="shared" si="21"/>
        <v>18</v>
      </c>
      <c r="P156" s="45" t="str">
        <f t="shared" si="15"/>
        <v>Rattrapage</v>
      </c>
    </row>
    <row r="157" spans="1:16" ht="17.399999999999999">
      <c r="A157" s="43">
        <v>146</v>
      </c>
      <c r="B157" s="44" t="s">
        <v>451</v>
      </c>
      <c r="C157" s="44" t="s">
        <v>452</v>
      </c>
      <c r="D157" s="44" t="s">
        <v>453</v>
      </c>
      <c r="E157" s="44" t="s">
        <v>28</v>
      </c>
      <c r="F157" s="49">
        <f t="shared" si="16"/>
        <v>20</v>
      </c>
      <c r="G157" s="46">
        <f t="shared" si="17"/>
        <v>13</v>
      </c>
      <c r="H157" s="44" t="s">
        <v>45</v>
      </c>
      <c r="I157" s="44" t="s">
        <v>45</v>
      </c>
      <c r="J157" s="44" t="s">
        <v>45</v>
      </c>
      <c r="K157" s="49">
        <f t="shared" si="18"/>
        <v>10</v>
      </c>
      <c r="L157" s="46" t="str">
        <f t="shared" si="19"/>
        <v>12</v>
      </c>
      <c r="M157" s="44" t="s">
        <v>56</v>
      </c>
      <c r="N157" s="47">
        <f t="shared" si="20"/>
        <v>12.75</v>
      </c>
      <c r="O157" s="48">
        <f t="shared" si="21"/>
        <v>30</v>
      </c>
      <c r="P157" s="45" t="str">
        <f t="shared" si="15"/>
        <v>Acquis</v>
      </c>
    </row>
    <row r="158" spans="1:16" ht="17.399999999999999">
      <c r="A158" s="43">
        <v>147</v>
      </c>
      <c r="B158" s="44" t="s">
        <v>454</v>
      </c>
      <c r="C158" s="44" t="s">
        <v>455</v>
      </c>
      <c r="D158" s="44" t="s">
        <v>223</v>
      </c>
      <c r="E158" s="44" t="s">
        <v>28</v>
      </c>
      <c r="F158" s="49">
        <f t="shared" si="16"/>
        <v>6</v>
      </c>
      <c r="G158" s="46">
        <f t="shared" si="17"/>
        <v>6.333333333333333</v>
      </c>
      <c r="H158" s="44" t="s">
        <v>46</v>
      </c>
      <c r="I158" s="44" t="s">
        <v>34</v>
      </c>
      <c r="J158" s="44" t="s">
        <v>40</v>
      </c>
      <c r="K158" s="49">
        <f t="shared" si="18"/>
        <v>10</v>
      </c>
      <c r="L158" s="46" t="str">
        <f t="shared" si="19"/>
        <v>10.50</v>
      </c>
      <c r="M158" s="44" t="s">
        <v>31</v>
      </c>
      <c r="N158" s="47">
        <f t="shared" si="20"/>
        <v>7.375</v>
      </c>
      <c r="O158" s="48">
        <f t="shared" si="21"/>
        <v>16</v>
      </c>
      <c r="P158" s="45" t="str">
        <f t="shared" si="15"/>
        <v>Rattrapage</v>
      </c>
    </row>
    <row r="159" spans="1:16" ht="17.399999999999999">
      <c r="A159" s="43">
        <v>148</v>
      </c>
      <c r="B159" s="44" t="s">
        <v>456</v>
      </c>
      <c r="C159" s="44" t="s">
        <v>457</v>
      </c>
      <c r="D159" s="44" t="s">
        <v>458</v>
      </c>
      <c r="E159" s="44" t="s">
        <v>28</v>
      </c>
      <c r="F159" s="49">
        <f t="shared" si="16"/>
        <v>20</v>
      </c>
      <c r="G159" s="46">
        <f t="shared" si="17"/>
        <v>11.5</v>
      </c>
      <c r="H159" s="44" t="s">
        <v>45</v>
      </c>
      <c r="I159" s="44" t="s">
        <v>31</v>
      </c>
      <c r="J159" s="44" t="s">
        <v>34</v>
      </c>
      <c r="K159" s="49">
        <f t="shared" si="18"/>
        <v>10</v>
      </c>
      <c r="L159" s="46" t="str">
        <f t="shared" si="19"/>
        <v>12</v>
      </c>
      <c r="M159" s="44" t="s">
        <v>56</v>
      </c>
      <c r="N159" s="47">
        <f t="shared" si="20"/>
        <v>11.625</v>
      </c>
      <c r="O159" s="48">
        <f t="shared" si="21"/>
        <v>30</v>
      </c>
      <c r="P159" s="45" t="str">
        <f t="shared" si="15"/>
        <v>Acquis</v>
      </c>
    </row>
    <row r="160" spans="1:16" ht="17.399999999999999">
      <c r="A160" s="43">
        <v>149</v>
      </c>
      <c r="B160" s="44" t="s">
        <v>459</v>
      </c>
      <c r="C160" s="44" t="s">
        <v>460</v>
      </c>
      <c r="D160" s="44" t="s">
        <v>461</v>
      </c>
      <c r="E160" s="44" t="s">
        <v>28</v>
      </c>
      <c r="F160" s="49">
        <f t="shared" si="16"/>
        <v>20</v>
      </c>
      <c r="G160" s="46">
        <f t="shared" si="17"/>
        <v>10.333333333333334</v>
      </c>
      <c r="H160" s="44" t="s">
        <v>54</v>
      </c>
      <c r="I160" s="44" t="s">
        <v>31</v>
      </c>
      <c r="J160" s="44" t="s">
        <v>46</v>
      </c>
      <c r="K160" s="49">
        <f t="shared" si="18"/>
        <v>10</v>
      </c>
      <c r="L160" s="46" t="str">
        <f t="shared" si="19"/>
        <v>11</v>
      </c>
      <c r="M160" s="44" t="s">
        <v>34</v>
      </c>
      <c r="N160" s="47">
        <f t="shared" si="20"/>
        <v>10.5</v>
      </c>
      <c r="O160" s="48">
        <f t="shared" si="21"/>
        <v>30</v>
      </c>
      <c r="P160" s="45" t="str">
        <f t="shared" si="15"/>
        <v>Acquis</v>
      </c>
    </row>
    <row r="161" spans="1:16" ht="17.399999999999999">
      <c r="A161" s="43">
        <v>150</v>
      </c>
      <c r="B161" s="44" t="s">
        <v>462</v>
      </c>
      <c r="C161" s="44" t="s">
        <v>463</v>
      </c>
      <c r="D161" s="44" t="s">
        <v>184</v>
      </c>
      <c r="E161" s="44" t="s">
        <v>28</v>
      </c>
      <c r="F161" s="49">
        <f t="shared" si="16"/>
        <v>8</v>
      </c>
      <c r="G161" s="46">
        <f t="shared" si="17"/>
        <v>9.6666666666666661</v>
      </c>
      <c r="H161" s="44" t="s">
        <v>82</v>
      </c>
      <c r="I161" s="44" t="s">
        <v>64</v>
      </c>
      <c r="J161" s="44" t="s">
        <v>55</v>
      </c>
      <c r="K161" s="49">
        <f t="shared" si="18"/>
        <v>10</v>
      </c>
      <c r="L161" s="46" t="str">
        <f t="shared" si="19"/>
        <v>13.50</v>
      </c>
      <c r="M161" s="44" t="s">
        <v>82</v>
      </c>
      <c r="N161" s="47">
        <f t="shared" si="20"/>
        <v>10.625</v>
      </c>
      <c r="O161" s="48">
        <f t="shared" si="21"/>
        <v>30</v>
      </c>
      <c r="P161" s="45" t="str">
        <f t="shared" si="15"/>
        <v>Acquis</v>
      </c>
    </row>
    <row r="162" spans="1:16" ht="17.399999999999999">
      <c r="A162" s="43">
        <v>151</v>
      </c>
      <c r="B162" s="44" t="s">
        <v>464</v>
      </c>
      <c r="C162" s="44" t="s">
        <v>465</v>
      </c>
      <c r="D162" s="44" t="s">
        <v>466</v>
      </c>
      <c r="E162" s="44" t="s">
        <v>28</v>
      </c>
      <c r="F162" s="49">
        <f t="shared" si="16"/>
        <v>14</v>
      </c>
      <c r="G162" s="46">
        <f t="shared" si="17"/>
        <v>9.5</v>
      </c>
      <c r="H162" s="44" t="s">
        <v>56</v>
      </c>
      <c r="I162" s="44" t="s">
        <v>31</v>
      </c>
      <c r="J162" s="44" t="s">
        <v>156</v>
      </c>
      <c r="K162" s="49">
        <f t="shared" si="18"/>
        <v>10</v>
      </c>
      <c r="L162" s="46" t="str">
        <f t="shared" si="19"/>
        <v>12</v>
      </c>
      <c r="M162" s="44" t="s">
        <v>56</v>
      </c>
      <c r="N162" s="47">
        <f t="shared" si="20"/>
        <v>10.125</v>
      </c>
      <c r="O162" s="48">
        <f t="shared" si="21"/>
        <v>30</v>
      </c>
      <c r="P162" s="45" t="str">
        <f t="shared" si="15"/>
        <v>Acquis</v>
      </c>
    </row>
    <row r="163" spans="1:16" ht="17.399999999999999">
      <c r="A163" s="43">
        <v>152</v>
      </c>
      <c r="B163" s="44" t="s">
        <v>467</v>
      </c>
      <c r="C163" s="44" t="s">
        <v>468</v>
      </c>
      <c r="D163" s="44" t="s">
        <v>469</v>
      </c>
      <c r="E163" s="44" t="s">
        <v>28</v>
      </c>
      <c r="F163" s="49">
        <f t="shared" si="16"/>
        <v>8</v>
      </c>
      <c r="G163" s="46">
        <f t="shared" si="17"/>
        <v>9.6666666666666661</v>
      </c>
      <c r="H163" s="44" t="s">
        <v>82</v>
      </c>
      <c r="I163" s="44" t="s">
        <v>69</v>
      </c>
      <c r="J163" s="44" t="s">
        <v>46</v>
      </c>
      <c r="K163" s="49">
        <f t="shared" si="18"/>
        <v>10</v>
      </c>
      <c r="L163" s="46" t="str">
        <f t="shared" si="19"/>
        <v>12</v>
      </c>
      <c r="M163" s="44" t="s">
        <v>56</v>
      </c>
      <c r="N163" s="47">
        <f t="shared" si="20"/>
        <v>10.25</v>
      </c>
      <c r="O163" s="48">
        <f t="shared" si="21"/>
        <v>30</v>
      </c>
      <c r="P163" s="45" t="str">
        <f t="shared" si="15"/>
        <v>Acquis</v>
      </c>
    </row>
    <row r="164" spans="1:16" ht="17.399999999999999">
      <c r="A164" s="43">
        <v>153</v>
      </c>
      <c r="B164" s="44" t="s">
        <v>470</v>
      </c>
      <c r="C164" s="44" t="s">
        <v>468</v>
      </c>
      <c r="D164" s="44" t="s">
        <v>140</v>
      </c>
      <c r="E164" s="44" t="s">
        <v>28</v>
      </c>
      <c r="F164" s="49">
        <f t="shared" si="16"/>
        <v>20</v>
      </c>
      <c r="G164" s="46">
        <f t="shared" si="17"/>
        <v>10.166666666666666</v>
      </c>
      <c r="H164" s="44" t="s">
        <v>82</v>
      </c>
      <c r="I164" s="44" t="s">
        <v>30</v>
      </c>
      <c r="J164" s="44" t="s">
        <v>55</v>
      </c>
      <c r="K164" s="49">
        <f t="shared" si="18"/>
        <v>10</v>
      </c>
      <c r="L164" s="46" t="str">
        <f t="shared" si="19"/>
        <v>12</v>
      </c>
      <c r="M164" s="44" t="s">
        <v>56</v>
      </c>
      <c r="N164" s="47">
        <f t="shared" si="20"/>
        <v>10.625</v>
      </c>
      <c r="O164" s="48">
        <f t="shared" si="21"/>
        <v>30</v>
      </c>
      <c r="P164" s="45" t="str">
        <f t="shared" si="15"/>
        <v>Acquis</v>
      </c>
    </row>
    <row r="165" spans="1:16" ht="17.399999999999999">
      <c r="A165" s="43">
        <v>154</v>
      </c>
      <c r="B165" s="44" t="s">
        <v>471</v>
      </c>
      <c r="C165" s="44" t="s">
        <v>472</v>
      </c>
      <c r="D165" s="44" t="s">
        <v>473</v>
      </c>
      <c r="E165" s="44" t="s">
        <v>28</v>
      </c>
      <c r="F165" s="49">
        <f t="shared" si="16"/>
        <v>0</v>
      </c>
      <c r="G165" s="46">
        <f t="shared" si="17"/>
        <v>7.5</v>
      </c>
      <c r="H165" s="44" t="s">
        <v>69</v>
      </c>
      <c r="I165" s="44" t="s">
        <v>46</v>
      </c>
      <c r="J165" s="44" t="s">
        <v>55</v>
      </c>
      <c r="K165" s="49">
        <f t="shared" si="18"/>
        <v>10</v>
      </c>
      <c r="L165" s="46" t="str">
        <f t="shared" si="19"/>
        <v>10</v>
      </c>
      <c r="M165" s="44" t="s">
        <v>30</v>
      </c>
      <c r="N165" s="47">
        <f t="shared" si="20"/>
        <v>8.125</v>
      </c>
      <c r="O165" s="48">
        <f t="shared" si="21"/>
        <v>10</v>
      </c>
      <c r="P165" s="45" t="str">
        <f t="shared" si="15"/>
        <v>Rattrapage</v>
      </c>
    </row>
    <row r="166" spans="1:16" ht="17.399999999999999">
      <c r="A166" s="43">
        <v>155</v>
      </c>
      <c r="B166" s="44" t="s">
        <v>474</v>
      </c>
      <c r="C166" s="44" t="s">
        <v>475</v>
      </c>
      <c r="D166" s="44" t="s">
        <v>476</v>
      </c>
      <c r="E166" s="44" t="s">
        <v>39</v>
      </c>
      <c r="F166" s="49">
        <f t="shared" si="16"/>
        <v>14</v>
      </c>
      <c r="G166" s="46">
        <f t="shared" si="17"/>
        <v>8.1666666666666661</v>
      </c>
      <c r="H166" s="44" t="s">
        <v>44</v>
      </c>
      <c r="I166" s="44" t="s">
        <v>40</v>
      </c>
      <c r="J166" s="44" t="s">
        <v>30</v>
      </c>
      <c r="K166" s="49">
        <f t="shared" si="18"/>
        <v>10</v>
      </c>
      <c r="L166" s="46" t="str">
        <f t="shared" si="19"/>
        <v>00</v>
      </c>
      <c r="M166" s="44" t="s">
        <v>40</v>
      </c>
      <c r="N166" s="47">
        <f t="shared" si="20"/>
        <v>6.125</v>
      </c>
      <c r="O166" s="48">
        <f t="shared" si="21"/>
        <v>24</v>
      </c>
      <c r="P166" s="45" t="str">
        <f t="shared" si="15"/>
        <v>Rattrapage</v>
      </c>
    </row>
    <row r="167" spans="1:16" ht="17.399999999999999">
      <c r="A167" s="43">
        <v>156</v>
      </c>
      <c r="B167" s="44" t="s">
        <v>477</v>
      </c>
      <c r="C167" s="44" t="s">
        <v>478</v>
      </c>
      <c r="D167" s="44" t="s">
        <v>479</v>
      </c>
      <c r="E167" s="44" t="s">
        <v>28</v>
      </c>
      <c r="F167" s="49">
        <f t="shared" si="16"/>
        <v>12</v>
      </c>
      <c r="G167" s="46">
        <f t="shared" si="17"/>
        <v>9.8333333333333339</v>
      </c>
      <c r="H167" s="44" t="s">
        <v>29</v>
      </c>
      <c r="I167" s="44" t="s">
        <v>30</v>
      </c>
      <c r="J167" s="44" t="s">
        <v>30</v>
      </c>
      <c r="K167" s="49">
        <f t="shared" si="18"/>
        <v>10</v>
      </c>
      <c r="L167" s="46" t="str">
        <f t="shared" si="19"/>
        <v>11</v>
      </c>
      <c r="M167" s="44" t="s">
        <v>34</v>
      </c>
      <c r="N167" s="47">
        <f t="shared" si="20"/>
        <v>10.125</v>
      </c>
      <c r="O167" s="48">
        <f t="shared" si="21"/>
        <v>30</v>
      </c>
      <c r="P167" s="45" t="str">
        <f t="shared" si="15"/>
        <v>Acquis</v>
      </c>
    </row>
    <row r="168" spans="1:16" ht="17.399999999999999">
      <c r="A168" s="43">
        <v>157</v>
      </c>
      <c r="B168" s="44" t="s">
        <v>480</v>
      </c>
      <c r="C168" s="44" t="s">
        <v>481</v>
      </c>
      <c r="D168" s="44" t="s">
        <v>482</v>
      </c>
      <c r="E168" s="44" t="s">
        <v>28</v>
      </c>
      <c r="F168" s="49">
        <f t="shared" si="16"/>
        <v>20</v>
      </c>
      <c r="G168" s="46">
        <f t="shared" si="17"/>
        <v>12.166666666666666</v>
      </c>
      <c r="H168" s="44" t="s">
        <v>82</v>
      </c>
      <c r="I168" s="44" t="s">
        <v>31</v>
      </c>
      <c r="J168" s="44" t="s">
        <v>54</v>
      </c>
      <c r="K168" s="49">
        <f t="shared" si="18"/>
        <v>10</v>
      </c>
      <c r="L168" s="46" t="str">
        <f t="shared" si="19"/>
        <v>13.50</v>
      </c>
      <c r="M168" s="44" t="s">
        <v>82</v>
      </c>
      <c r="N168" s="47">
        <f t="shared" si="20"/>
        <v>12.5</v>
      </c>
      <c r="O168" s="48">
        <f t="shared" si="21"/>
        <v>30</v>
      </c>
      <c r="P168" s="45" t="str">
        <f t="shared" si="15"/>
        <v>Acquis</v>
      </c>
    </row>
    <row r="169" spans="1:16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3"/>
      <c r="L169" s="2"/>
      <c r="M169" s="2"/>
      <c r="N169" s="2"/>
      <c r="O169" s="3"/>
      <c r="P169" s="2"/>
    </row>
    <row r="170" spans="1:16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3"/>
      <c r="L170" s="2"/>
      <c r="M170" s="2"/>
      <c r="N170" s="2"/>
      <c r="O170" s="3"/>
      <c r="P170" s="2"/>
    </row>
  </sheetData>
  <mergeCells count="3">
    <mergeCell ref="A5:P5"/>
    <mergeCell ref="A7:C7"/>
    <mergeCell ref="A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</dc:creator>
  <cp:lastModifiedBy>SDM</cp:lastModifiedBy>
  <dcterms:created xsi:type="dcterms:W3CDTF">2014-03-12T08:58:09Z</dcterms:created>
  <dcterms:modified xsi:type="dcterms:W3CDTF">2014-03-12T08:58:48Z</dcterms:modified>
</cp:coreProperties>
</file>