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75" windowHeight="8220"/>
  </bookViews>
  <sheets>
    <sheet name="Feuil2" sheetId="1" r:id="rId1"/>
    <sheet name="Feuil1" sheetId="2" r:id="rId2"/>
  </sheets>
  <calcPr calcId="124519"/>
</workbook>
</file>

<file path=xl/calcChain.xml><?xml version="1.0" encoding="utf-8"?>
<calcChain xmlns="http://schemas.openxmlformats.org/spreadsheetml/2006/main">
  <c r="M63" i="1"/>
  <c r="M24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T50"/>
  <c r="T49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Q50"/>
  <c r="Q49"/>
  <c r="Q48"/>
  <c r="Q47"/>
  <c r="Q46"/>
  <c r="Q45"/>
  <c r="Q44"/>
  <c r="Q43"/>
  <c r="Q42"/>
  <c r="Q41"/>
  <c r="Q40"/>
  <c r="Q39"/>
  <c r="Q38"/>
  <c r="V38" s="1"/>
  <c r="Q37"/>
  <c r="Q36"/>
  <c r="Q35"/>
  <c r="Q34"/>
  <c r="Q33"/>
  <c r="Q32"/>
  <c r="Q31"/>
  <c r="Q30"/>
  <c r="Q29"/>
  <c r="Q28"/>
  <c r="Q27"/>
  <c r="Q26"/>
  <c r="Q25"/>
  <c r="M61"/>
  <c r="Q63"/>
  <c r="Q62"/>
  <c r="Q61"/>
  <c r="Q60"/>
  <c r="Q59"/>
  <c r="Q58"/>
  <c r="M62"/>
  <c r="M60"/>
  <c r="M59"/>
  <c r="M58"/>
  <c r="H63"/>
  <c r="H62"/>
  <c r="H61"/>
  <c r="H60"/>
  <c r="H59"/>
  <c r="H58"/>
  <c r="T63"/>
  <c r="T62"/>
  <c r="T61"/>
  <c r="T60"/>
  <c r="T59"/>
  <c r="T58"/>
  <c r="V28" l="1"/>
  <c r="V36"/>
  <c r="V46"/>
  <c r="V30"/>
  <c r="V32"/>
  <c r="V40"/>
  <c r="V44"/>
  <c r="V50"/>
  <c r="V26"/>
  <c r="V34"/>
  <c r="V42"/>
  <c r="V27"/>
  <c r="V29"/>
  <c r="V31"/>
  <c r="V33"/>
  <c r="V35"/>
  <c r="V37"/>
  <c r="V39"/>
  <c r="V41"/>
  <c r="V43"/>
  <c r="V45"/>
  <c r="V47"/>
  <c r="V49"/>
  <c r="V48"/>
  <c r="V25"/>
  <c r="V58"/>
  <c r="V59"/>
  <c r="V60"/>
  <c r="V62"/>
  <c r="V63"/>
  <c r="V61"/>
  <c r="Q23"/>
  <c r="R31" i="2"/>
  <c r="O31"/>
  <c r="K31"/>
  <c r="F31"/>
  <c r="T31" s="1"/>
  <c r="R30"/>
  <c r="K30"/>
  <c r="F30"/>
  <c r="T30" s="1"/>
  <c r="R29"/>
  <c r="O29"/>
  <c r="K29"/>
  <c r="F29"/>
  <c r="T29" s="1"/>
  <c r="T28"/>
  <c r="R28"/>
  <c r="O28"/>
  <c r="K28"/>
  <c r="F28"/>
  <c r="R27"/>
  <c r="O27"/>
  <c r="K27"/>
  <c r="F27"/>
  <c r="T27" s="1"/>
  <c r="R26"/>
  <c r="O26"/>
  <c r="K26"/>
  <c r="F26"/>
  <c r="T26" s="1"/>
  <c r="R24"/>
  <c r="O24"/>
  <c r="K24"/>
  <c r="F24"/>
  <c r="T24" s="1"/>
  <c r="R23"/>
  <c r="O23"/>
  <c r="K23"/>
  <c r="F23"/>
  <c r="T23" s="1"/>
  <c r="R22"/>
  <c r="O22"/>
  <c r="K22"/>
  <c r="F22"/>
  <c r="T22" s="1"/>
  <c r="R21"/>
  <c r="O21"/>
  <c r="K21"/>
  <c r="F21"/>
  <c r="T21" s="1"/>
  <c r="R20"/>
  <c r="O20"/>
  <c r="K20"/>
  <c r="F20"/>
  <c r="T20" s="1"/>
  <c r="R19"/>
  <c r="O19"/>
  <c r="K19"/>
  <c r="F19"/>
  <c r="T19" s="1"/>
  <c r="R18"/>
  <c r="O18"/>
  <c r="K18"/>
  <c r="F18"/>
  <c r="T18" s="1"/>
  <c r="R17"/>
  <c r="O17"/>
  <c r="K17"/>
  <c r="F17"/>
  <c r="T17" s="1"/>
  <c r="R16"/>
  <c r="O16"/>
  <c r="K16"/>
  <c r="F16"/>
  <c r="T16" s="1"/>
  <c r="R15"/>
  <c r="O15"/>
  <c r="K15"/>
  <c r="F15"/>
  <c r="T15" s="1"/>
  <c r="R14"/>
  <c r="O14"/>
  <c r="K14"/>
  <c r="F14"/>
  <c r="T14" s="1"/>
  <c r="R13"/>
  <c r="O13"/>
  <c r="K13"/>
  <c r="F13"/>
  <c r="T13" s="1"/>
  <c r="Q52" i="1"/>
  <c r="T19"/>
  <c r="Q19"/>
  <c r="M19"/>
  <c r="H19"/>
  <c r="T18"/>
  <c r="Q18"/>
  <c r="M18"/>
  <c r="H18"/>
  <c r="T55"/>
  <c r="Q55"/>
  <c r="M55"/>
  <c r="H55"/>
  <c r="T54"/>
  <c r="Q54"/>
  <c r="M54"/>
  <c r="H54"/>
  <c r="T53"/>
  <c r="Q53"/>
  <c r="M53"/>
  <c r="H53"/>
  <c r="T52"/>
  <c r="M52"/>
  <c r="H52"/>
  <c r="V55" l="1"/>
  <c r="V18"/>
  <c r="V19"/>
  <c r="V52"/>
  <c r="V53"/>
  <c r="V54"/>
  <c r="T14"/>
  <c r="T15"/>
  <c r="T16"/>
  <c r="T17"/>
  <c r="T20"/>
  <c r="T21"/>
  <c r="T22"/>
  <c r="T23"/>
  <c r="T24"/>
  <c r="T56"/>
  <c r="T57"/>
  <c r="T13"/>
  <c r="Q14"/>
  <c r="Q15"/>
  <c r="Q16"/>
  <c r="Q17"/>
  <c r="Q20"/>
  <c r="Q21"/>
  <c r="Q22"/>
  <c r="Q24"/>
  <c r="Q57"/>
  <c r="Q13"/>
  <c r="M14"/>
  <c r="M15"/>
  <c r="M16"/>
  <c r="M17"/>
  <c r="M20"/>
  <c r="M21"/>
  <c r="M22"/>
  <c r="M23"/>
  <c r="M56"/>
  <c r="M57"/>
  <c r="M13"/>
  <c r="H14"/>
  <c r="H15"/>
  <c r="H16"/>
  <c r="H17"/>
  <c r="H20"/>
  <c r="H21"/>
  <c r="H22"/>
  <c r="H23"/>
  <c r="H24"/>
  <c r="H56"/>
  <c r="H57"/>
  <c r="H13"/>
  <c r="V13" l="1"/>
  <c r="V56"/>
  <c r="V23"/>
  <c r="V21"/>
  <c r="V17"/>
  <c r="V57"/>
  <c r="V24"/>
  <c r="V22"/>
  <c r="V20"/>
  <c r="V16"/>
  <c r="V14"/>
  <c r="V15"/>
</calcChain>
</file>

<file path=xl/sharedStrings.xml><?xml version="1.0" encoding="utf-8"?>
<sst xmlns="http://schemas.openxmlformats.org/spreadsheetml/2006/main" count="319" uniqueCount="229">
  <si>
    <t>YESSAD   Said</t>
  </si>
  <si>
    <t>TALBI   Wahiba</t>
  </si>
  <si>
    <t>SELLAM   Mouna</t>
  </si>
  <si>
    <t>OUAZAR   Katia</t>
  </si>
  <si>
    <t>MADI   Tiziri</t>
  </si>
  <si>
    <t>KHELLAF   Nacera</t>
  </si>
  <si>
    <t>IDRI   Drifa</t>
  </si>
  <si>
    <t>HAMSATOU   Iro abdou</t>
  </si>
  <si>
    <t>HAMMICHE   Fawzi</t>
  </si>
  <si>
    <t>GUILEF   Zouina</t>
  </si>
  <si>
    <t>GHINDRI   Kahina</t>
  </si>
  <si>
    <t>GARTI   Nicette</t>
  </si>
  <si>
    <t>GANA   Kaissa</t>
  </si>
  <si>
    <t>DJABALLAH   Zahia</t>
  </si>
  <si>
    <t>BOUKIR   Cilia</t>
  </si>
  <si>
    <t>BOUDIB   Amira</t>
  </si>
  <si>
    <t>AZAMOUM   Celia</t>
  </si>
  <si>
    <t>ADRAR   Lynda</t>
  </si>
  <si>
    <t>Moy_S2</t>
  </si>
  <si>
    <t>U.E.T 2</t>
  </si>
  <si>
    <t>U.E.D 2</t>
  </si>
  <si>
    <t>U.E.M 2</t>
  </si>
  <si>
    <t>U.E.F 2</t>
  </si>
  <si>
    <t>Moy_S1</t>
  </si>
  <si>
    <t>U.E.T 1</t>
  </si>
  <si>
    <t>U.E.D 1</t>
  </si>
  <si>
    <t>U.E.M 1</t>
  </si>
  <si>
    <t>U.E.F 1</t>
  </si>
  <si>
    <t>Nom/ Prenom</t>
  </si>
  <si>
    <t>N° d'inscription</t>
  </si>
  <si>
    <t>N°</t>
  </si>
  <si>
    <t>COEF</t>
  </si>
  <si>
    <t>anthropologie</t>
  </si>
  <si>
    <t>INT philosophie</t>
  </si>
  <si>
    <t>INT psychologie</t>
  </si>
  <si>
    <t>INTsociologie</t>
  </si>
  <si>
    <t>Ecole et methode</t>
  </si>
  <si>
    <t>Statistique</t>
  </si>
  <si>
    <t>informatique</t>
  </si>
  <si>
    <t>INTeconomie</t>
  </si>
  <si>
    <t>individu et lacultur</t>
  </si>
  <si>
    <t>langue étrangere</t>
  </si>
  <si>
    <t>UNIVERSITE ABDERRAHMANE MIRA DE BEJAIA</t>
  </si>
  <si>
    <t>FACULTE DES SCIENCES HUMAINES ET SOCIALES</t>
  </si>
  <si>
    <t>DEPARTEMENT SCIENCES SOCIALES</t>
  </si>
  <si>
    <t>Anth</t>
  </si>
  <si>
    <r>
      <t xml:space="preserve">        </t>
    </r>
    <r>
      <rPr>
        <b/>
        <i/>
        <u/>
        <sz val="16"/>
        <rFont val="Arial"/>
        <family val="2"/>
      </rPr>
      <t>Semestre 01</t>
    </r>
  </si>
  <si>
    <r>
      <rPr>
        <i/>
        <u/>
        <sz val="16"/>
        <rFont val="Arial"/>
        <family val="2"/>
      </rPr>
      <t>Niveaux Actuel :</t>
    </r>
    <r>
      <rPr>
        <i/>
        <sz val="16"/>
        <rFont val="Arial"/>
        <family val="2"/>
      </rPr>
      <t xml:space="preserve"> 2ème Année Sciences Sociales - Orthophonie06+ psychologie 25</t>
    </r>
  </si>
  <si>
    <t xml:space="preserve"> </t>
  </si>
  <si>
    <t>PV Provisoire - DETTES  1ère Année  2014/2015</t>
  </si>
  <si>
    <t>Date naissance</t>
  </si>
  <si>
    <t>Lieu-n</t>
  </si>
  <si>
    <t>Béjaia</t>
  </si>
  <si>
    <t>LYNDA</t>
  </si>
  <si>
    <t>CELIA</t>
  </si>
  <si>
    <t>AMIRA</t>
  </si>
  <si>
    <t>CILIA</t>
  </si>
  <si>
    <t>KAISSA</t>
  </si>
  <si>
    <t>WAHIBA</t>
  </si>
  <si>
    <t>SAID</t>
  </si>
  <si>
    <t>NICETTE</t>
  </si>
  <si>
    <t>FAWZI</t>
  </si>
  <si>
    <t>DRIFA</t>
  </si>
  <si>
    <t>NACERA</t>
  </si>
  <si>
    <t>TIZIRI</t>
  </si>
  <si>
    <t>ZAHIA</t>
  </si>
  <si>
    <t>KAHINA</t>
  </si>
  <si>
    <t>ZOUINA</t>
  </si>
  <si>
    <t>IRO ABDO</t>
  </si>
  <si>
    <t>KATIA</t>
  </si>
  <si>
    <t>MOUNA</t>
  </si>
  <si>
    <t xml:space="preserve">ADRAR   </t>
  </si>
  <si>
    <t xml:space="preserve">AZAMOUM   </t>
  </si>
  <si>
    <t xml:space="preserve">BOUDIB   </t>
  </si>
  <si>
    <t xml:space="preserve">BOUKIR   </t>
  </si>
  <si>
    <t xml:space="preserve">GANA   </t>
  </si>
  <si>
    <t xml:space="preserve">DJABALLAH   </t>
  </si>
  <si>
    <t xml:space="preserve">GHINDRI   </t>
  </si>
  <si>
    <t xml:space="preserve">GUILEF   </t>
  </si>
  <si>
    <t xml:space="preserve">HAMSATOU    </t>
  </si>
  <si>
    <t xml:space="preserve">OUAZAR   </t>
  </si>
  <si>
    <t xml:space="preserve">SELLAM   </t>
  </si>
  <si>
    <t>AZI</t>
  </si>
  <si>
    <t>HANAFI</t>
  </si>
  <si>
    <t>123006426</t>
  </si>
  <si>
    <t>BENABBAS</t>
  </si>
  <si>
    <t>Nouara</t>
  </si>
  <si>
    <t>1333010836</t>
  </si>
  <si>
    <t>DAHOUMANE</t>
  </si>
  <si>
    <t>Katia</t>
  </si>
  <si>
    <t>1333010941</t>
  </si>
  <si>
    <t>DJAKER</t>
  </si>
  <si>
    <t>Lydia</t>
  </si>
  <si>
    <t>1333004475</t>
  </si>
  <si>
    <t>DJENADI</t>
  </si>
  <si>
    <t>Hanane</t>
  </si>
  <si>
    <t>1333006333</t>
  </si>
  <si>
    <t>KHEBAT</t>
  </si>
  <si>
    <t>NOUARA</t>
  </si>
  <si>
    <t>LYDIA</t>
  </si>
  <si>
    <t>HANANE</t>
  </si>
  <si>
    <t>Nom/</t>
  </si>
  <si>
    <t xml:space="preserve"> Prenom</t>
  </si>
  <si>
    <t>113003358</t>
  </si>
  <si>
    <t>ARAB</t>
  </si>
  <si>
    <t>Nadjim</t>
  </si>
  <si>
    <t>07/10/1991</t>
  </si>
  <si>
    <t>113006533</t>
  </si>
  <si>
    <t>AKSAS</t>
  </si>
  <si>
    <t>02/11/1990</t>
  </si>
  <si>
    <t>Akbou</t>
  </si>
  <si>
    <t>123007052</t>
  </si>
  <si>
    <t>ACHOURI</t>
  </si>
  <si>
    <t>Ledia</t>
  </si>
  <si>
    <t>02/08/1992</t>
  </si>
  <si>
    <t>Aokas</t>
  </si>
  <si>
    <t>1333014416</t>
  </si>
  <si>
    <t>AIT MEHDI</t>
  </si>
  <si>
    <t>Sihem</t>
  </si>
  <si>
    <t>20/03/1994</t>
  </si>
  <si>
    <t>Baraki</t>
  </si>
  <si>
    <t>123014231</t>
  </si>
  <si>
    <t>AIT SAIDI</t>
  </si>
  <si>
    <t>Walid</t>
  </si>
  <si>
    <t>13/09/1993</t>
  </si>
  <si>
    <t>1333014426</t>
  </si>
  <si>
    <t>AMRA</t>
  </si>
  <si>
    <t>Aicha</t>
  </si>
  <si>
    <t>19/12/1993</t>
  </si>
  <si>
    <t>BERKANE</t>
  </si>
  <si>
    <t>Nabila</t>
  </si>
  <si>
    <t>30/06/1991</t>
  </si>
  <si>
    <t>Tazmalt</t>
  </si>
  <si>
    <t>1333013986</t>
  </si>
  <si>
    <t>BENTIZI</t>
  </si>
  <si>
    <t>Souad</t>
  </si>
  <si>
    <t>22/07/1992</t>
  </si>
  <si>
    <t>1333000498</t>
  </si>
  <si>
    <t>BOUFARIK</t>
  </si>
  <si>
    <t>SABRINA</t>
  </si>
  <si>
    <t>03/08/1994</t>
  </si>
  <si>
    <t>1333015508</t>
  </si>
  <si>
    <t>CHAOURAR</t>
  </si>
  <si>
    <t>Zouina</t>
  </si>
  <si>
    <t>24/01/1993</t>
  </si>
  <si>
    <t>113000948</t>
  </si>
  <si>
    <t>FRISSOU</t>
  </si>
  <si>
    <t>Siham</t>
  </si>
  <si>
    <t>13/10/1990</t>
  </si>
  <si>
    <t>Amizour</t>
  </si>
  <si>
    <t>11303318</t>
  </si>
  <si>
    <t>GHAZLI</t>
  </si>
  <si>
    <t>A/aziz</t>
  </si>
  <si>
    <t>21/03/1991</t>
  </si>
  <si>
    <t>sidi-aich</t>
  </si>
  <si>
    <t>113003164</t>
  </si>
  <si>
    <t>GUECHTOUM</t>
  </si>
  <si>
    <t>Ali</t>
  </si>
  <si>
    <t>02/01/1990</t>
  </si>
  <si>
    <t>121SHS0200</t>
  </si>
  <si>
    <t>GUIDJOU</t>
  </si>
  <si>
    <t>16/06/1987</t>
  </si>
  <si>
    <t>1333006896</t>
  </si>
  <si>
    <t>KHELFAOUI</t>
  </si>
  <si>
    <t>Tinhinane</t>
  </si>
  <si>
    <t>30/07/1994</t>
  </si>
  <si>
    <t>1333016145</t>
  </si>
  <si>
    <t>MEZIANE</t>
  </si>
  <si>
    <t>13/04/1989</t>
  </si>
  <si>
    <t>1333016296</t>
  </si>
  <si>
    <t>MOUHOU</t>
  </si>
  <si>
    <t>Louza</t>
  </si>
  <si>
    <t>17/04/1994</t>
  </si>
  <si>
    <t>1333010791</t>
  </si>
  <si>
    <t>MOUSSAOUI</t>
  </si>
  <si>
    <t>Tounes</t>
  </si>
  <si>
    <t>07/08/1993</t>
  </si>
  <si>
    <t>123003543</t>
  </si>
  <si>
    <t>OUARET</t>
  </si>
  <si>
    <t>Hakima</t>
  </si>
  <si>
    <t>21/09/1989</t>
  </si>
  <si>
    <t>1333001461</t>
  </si>
  <si>
    <t>OUATAH</t>
  </si>
  <si>
    <t>Kamel</t>
  </si>
  <si>
    <t>03/09/1994</t>
  </si>
  <si>
    <t>El kseur</t>
  </si>
  <si>
    <t>1333007614</t>
  </si>
  <si>
    <t>REDJRADJ</t>
  </si>
  <si>
    <t>Sawsan</t>
  </si>
  <si>
    <t>15/08/1992</t>
  </si>
  <si>
    <t>souk el teniie</t>
  </si>
  <si>
    <t>1333001918</t>
  </si>
  <si>
    <t>SAOULI</t>
  </si>
  <si>
    <t>Chanez</t>
  </si>
  <si>
    <t>30/12/1992</t>
  </si>
  <si>
    <t>1333000172</t>
  </si>
  <si>
    <t>TAFOUK</t>
  </si>
  <si>
    <t>Nadine</t>
  </si>
  <si>
    <t>31/08/1993</t>
  </si>
  <si>
    <t>1333005192</t>
  </si>
  <si>
    <t>TAIB</t>
  </si>
  <si>
    <t>KARIMA</t>
  </si>
  <si>
    <t>16/05/1992</t>
  </si>
  <si>
    <t>Taourirt ighil</t>
  </si>
  <si>
    <t>123011746</t>
  </si>
  <si>
    <t>YAZID</t>
  </si>
  <si>
    <t>Yifithen</t>
  </si>
  <si>
    <t>29/04/1991</t>
  </si>
  <si>
    <t>123010780</t>
  </si>
  <si>
    <t>ZAKANE</t>
  </si>
  <si>
    <t>Lyes</t>
  </si>
  <si>
    <t>18/02/1992</t>
  </si>
  <si>
    <t>Bejaia</t>
  </si>
  <si>
    <t>Adraan</t>
  </si>
  <si>
    <t>Darguina</t>
  </si>
  <si>
    <t>Date-N</t>
  </si>
  <si>
    <t>Lieu-N</t>
  </si>
  <si>
    <t>int sciences éducation</t>
  </si>
  <si>
    <t>int a la démographie</t>
  </si>
  <si>
    <t>int l"orthophonie</t>
  </si>
  <si>
    <t>domaines sciences sociales</t>
  </si>
  <si>
    <t>ecoles et methodes</t>
  </si>
  <si>
    <t>statistiques inférentielles</t>
  </si>
  <si>
    <t>histoire culturelle</t>
  </si>
  <si>
    <t>int a la société de l"information</t>
  </si>
  <si>
    <t>PV Provisoire - DETTES  1ère Année  2015/2016</t>
  </si>
  <si>
    <r>
      <t xml:space="preserve">        </t>
    </r>
    <r>
      <rPr>
        <b/>
        <i/>
        <u/>
        <sz val="18"/>
        <rFont val="Arial"/>
        <family val="2"/>
      </rPr>
      <t>Semestre 01</t>
    </r>
  </si>
  <si>
    <t>123015710</t>
  </si>
  <si>
    <r>
      <rPr>
        <i/>
        <u/>
        <sz val="18"/>
        <rFont val="Arial"/>
        <family val="2"/>
      </rPr>
      <t>Niveaux Actuel :</t>
    </r>
    <r>
      <rPr>
        <i/>
        <sz val="18"/>
        <rFont val="Arial"/>
        <family val="2"/>
      </rPr>
      <t xml:space="preserve"> 2ème Année Sciences Sociales - Orthophonie  12   +   psychologie  38</t>
    </r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</si>
</sst>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theme="1"/>
      <name val="Times New Roman"/>
      <family val="1"/>
    </font>
    <font>
      <b/>
      <i/>
      <u/>
      <sz val="16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b/>
      <i/>
      <sz val="16"/>
      <name val="Arial"/>
      <family val="2"/>
    </font>
    <font>
      <i/>
      <u/>
      <sz val="16"/>
      <name val="Arial"/>
      <family val="2"/>
    </font>
    <font>
      <sz val="12"/>
      <name val="Times New Roman"/>
      <family val="1"/>
    </font>
    <font>
      <sz val="12"/>
      <color rgb="FF00B0F0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sz val="18"/>
      <color theme="1"/>
      <name val="Times New Roman"/>
      <family val="1"/>
    </font>
    <font>
      <b/>
      <i/>
      <u/>
      <sz val="18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8"/>
      <color rgb="FFFF0000"/>
      <name val="Arial"/>
      <family val="2"/>
    </font>
    <font>
      <b/>
      <i/>
      <sz val="18"/>
      <name val="Arial"/>
      <family val="2"/>
    </font>
    <font>
      <b/>
      <sz val="18"/>
      <color rgb="FFFF0000"/>
      <name val="Arial"/>
      <family val="2"/>
    </font>
    <font>
      <i/>
      <u/>
      <sz val="18"/>
      <name val="Arial"/>
      <family val="2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sz val="14"/>
      <color rgb="FF08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B0F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 textRotation="90"/>
    </xf>
    <xf numFmtId="2" fontId="4" fillId="0" borderId="1" xfId="0" applyNumberFormat="1" applyFont="1" applyBorder="1" applyAlignment="1">
      <alignment horizontal="center" textRotation="90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10" borderId="1" xfId="0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left" vertical="center"/>
    </xf>
    <xf numFmtId="2" fontId="2" fillId="10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1" fontId="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9" borderId="0" xfId="0" applyFill="1"/>
    <xf numFmtId="0" fontId="0" fillId="0" borderId="4" xfId="0" applyBorder="1"/>
    <xf numFmtId="0" fontId="9" fillId="5" borderId="0" xfId="0" applyFont="1" applyFill="1"/>
    <xf numFmtId="0" fontId="12" fillId="5" borderId="0" xfId="0" applyFont="1" applyFill="1"/>
    <xf numFmtId="0" fontId="13" fillId="5" borderId="0" xfId="0" applyFont="1" applyFill="1"/>
    <xf numFmtId="1" fontId="5" fillId="5" borderId="1" xfId="0" applyNumberFormat="1" applyFont="1" applyFill="1" applyBorder="1" applyAlignment="1">
      <alignment horizontal="center"/>
    </xf>
    <xf numFmtId="0" fontId="0" fillId="5" borderId="0" xfId="0" applyFill="1" applyBorder="1"/>
    <xf numFmtId="0" fontId="10" fillId="5" borderId="0" xfId="0" applyFont="1" applyFill="1"/>
    <xf numFmtId="1" fontId="5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textRotation="90"/>
    </xf>
    <xf numFmtId="2" fontId="1" fillId="11" borderId="1" xfId="0" applyNumberFormat="1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/>
    </xf>
    <xf numFmtId="2" fontId="5" fillId="11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/>
    <xf numFmtId="2" fontId="18" fillId="5" borderId="1" xfId="0" applyNumberFormat="1" applyFont="1" applyFill="1" applyBorder="1"/>
    <xf numFmtId="2" fontId="1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5" fillId="13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 applyProtection="1">
      <alignment horizontal="left"/>
      <protection locked="0"/>
    </xf>
    <xf numFmtId="2" fontId="1" fillId="4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2" borderId="1" xfId="0" applyFill="1" applyBorder="1"/>
    <xf numFmtId="2" fontId="3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9" fillId="5" borderId="0" xfId="0" applyFont="1" applyFill="1"/>
    <xf numFmtId="0" fontId="20" fillId="5" borderId="0" xfId="0" applyFont="1" applyFill="1"/>
    <xf numFmtId="0" fontId="20" fillId="5" borderId="0" xfId="0" applyFont="1" applyFill="1" applyAlignment="1">
      <alignment horizontal="left"/>
    </xf>
    <xf numFmtId="0" fontId="20" fillId="0" borderId="0" xfId="0" applyFont="1"/>
    <xf numFmtId="2" fontId="21" fillId="9" borderId="1" xfId="0" applyNumberFormat="1" applyFont="1" applyFill="1" applyBorder="1"/>
    <xf numFmtId="0" fontId="22" fillId="5" borderId="0" xfId="0" applyFont="1" applyFill="1"/>
    <xf numFmtId="0" fontId="23" fillId="5" borderId="0" xfId="0" applyFont="1" applyFill="1"/>
    <xf numFmtId="0" fontId="24" fillId="0" borderId="0" xfId="0" applyFont="1"/>
    <xf numFmtId="0" fontId="25" fillId="5" borderId="0" xfId="0" applyFont="1" applyFill="1"/>
    <xf numFmtId="0" fontId="26" fillId="5" borderId="0" xfId="0" applyFont="1" applyFill="1"/>
    <xf numFmtId="0" fontId="27" fillId="0" borderId="0" xfId="0" applyFont="1"/>
    <xf numFmtId="0" fontId="19" fillId="0" borderId="0" xfId="0" applyFont="1"/>
    <xf numFmtId="0" fontId="24" fillId="5" borderId="0" xfId="0" applyFont="1" applyFill="1"/>
    <xf numFmtId="1" fontId="29" fillId="5" borderId="1" xfId="0" applyNumberFormat="1" applyFont="1" applyFill="1" applyBorder="1" applyAlignment="1">
      <alignment horizontal="center"/>
    </xf>
    <xf numFmtId="1" fontId="21" fillId="5" borderId="1" xfId="0" applyNumberFormat="1" applyFont="1" applyFill="1" applyBorder="1" applyAlignment="1">
      <alignment horizontal="center"/>
    </xf>
    <xf numFmtId="1" fontId="21" fillId="5" borderId="1" xfId="0" applyNumberFormat="1" applyFont="1" applyFill="1" applyBorder="1" applyAlignment="1">
      <alignment horizontal="center"/>
    </xf>
    <xf numFmtId="1" fontId="21" fillId="9" borderId="1" xfId="0" applyNumberFormat="1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3" borderId="3" xfId="0" applyFont="1" applyFill="1" applyBorder="1" applyAlignment="1">
      <alignment textRotation="90"/>
    </xf>
    <xf numFmtId="0" fontId="30" fillId="3" borderId="2" xfId="0" applyFont="1" applyFill="1" applyBorder="1" applyAlignment="1">
      <alignment textRotation="90"/>
    </xf>
    <xf numFmtId="0" fontId="30" fillId="3" borderId="2" xfId="0" applyFont="1" applyFill="1" applyBorder="1" applyAlignment="1">
      <alignment horizontal="center" vertical="center" textRotation="90"/>
    </xf>
    <xf numFmtId="0" fontId="30" fillId="5" borderId="2" xfId="0" applyFont="1" applyFill="1" applyBorder="1" applyAlignment="1">
      <alignment horizontal="center" vertical="center" textRotation="90"/>
    </xf>
    <xf numFmtId="0" fontId="30" fillId="13" borderId="2" xfId="0" applyFont="1" applyFill="1" applyBorder="1" applyAlignment="1">
      <alignment horizontal="center" vertical="center" textRotation="90"/>
    </xf>
    <xf numFmtId="0" fontId="24" fillId="3" borderId="1" xfId="0" applyFont="1" applyFill="1" applyBorder="1" applyAlignment="1">
      <alignment horizontal="center"/>
    </xf>
    <xf numFmtId="0" fontId="31" fillId="5" borderId="1" xfId="0" applyNumberFormat="1" applyFont="1" applyFill="1" applyBorder="1" applyAlignment="1">
      <alignment vertical="center"/>
    </xf>
    <xf numFmtId="0" fontId="32" fillId="5" borderId="1" xfId="0" applyFont="1" applyFill="1" applyBorder="1" applyAlignment="1"/>
    <xf numFmtId="0" fontId="32" fillId="9" borderId="1" xfId="0" applyFont="1" applyFill="1" applyBorder="1" applyAlignment="1">
      <alignment horizontal="center" textRotation="90"/>
    </xf>
    <xf numFmtId="2" fontId="32" fillId="5" borderId="1" xfId="0" applyNumberFormat="1" applyFont="1" applyFill="1" applyBorder="1" applyAlignment="1">
      <alignment horizontal="center" textRotation="90"/>
    </xf>
    <xf numFmtId="0" fontId="32" fillId="2" borderId="1" xfId="0" applyFont="1" applyFill="1" applyBorder="1" applyAlignment="1">
      <alignment horizontal="center" textRotation="90"/>
    </xf>
    <xf numFmtId="0" fontId="32" fillId="5" borderId="1" xfId="0" applyFont="1" applyFill="1" applyBorder="1" applyAlignment="1">
      <alignment horizontal="center" textRotation="90"/>
    </xf>
    <xf numFmtId="0" fontId="33" fillId="5" borderId="1" xfId="0" applyFont="1" applyFill="1" applyBorder="1" applyAlignment="1">
      <alignment vertical="center"/>
    </xf>
    <xf numFmtId="2" fontId="31" fillId="5" borderId="1" xfId="0" applyNumberFormat="1" applyFont="1" applyFill="1" applyBorder="1" applyAlignment="1">
      <alignment vertical="center"/>
    </xf>
    <xf numFmtId="14" fontId="31" fillId="5" borderId="1" xfId="0" applyNumberFormat="1" applyFont="1" applyFill="1" applyBorder="1" applyAlignment="1">
      <alignment vertical="center"/>
    </xf>
    <xf numFmtId="2" fontId="33" fillId="9" borderId="1" xfId="0" applyNumberFormat="1" applyFont="1" applyFill="1" applyBorder="1" applyAlignment="1">
      <alignment vertical="center"/>
    </xf>
    <xf numFmtId="2" fontId="34" fillId="5" borderId="1" xfId="0" applyNumberFormat="1" applyFont="1" applyFill="1" applyBorder="1" applyAlignment="1">
      <alignment vertical="center"/>
    </xf>
    <xf numFmtId="2" fontId="33" fillId="2" borderId="1" xfId="0" applyNumberFormat="1" applyFont="1" applyFill="1" applyBorder="1" applyAlignment="1">
      <alignment vertical="center"/>
    </xf>
    <xf numFmtId="2" fontId="31" fillId="9" borderId="1" xfId="0" applyNumberFormat="1" applyFont="1" applyFill="1" applyBorder="1" applyAlignment="1">
      <alignment vertical="center"/>
    </xf>
    <xf numFmtId="2" fontId="35" fillId="9" borderId="1" xfId="0" applyNumberFormat="1" applyFont="1" applyFill="1" applyBorder="1" applyAlignment="1">
      <alignment vertical="center"/>
    </xf>
    <xf numFmtId="2" fontId="35" fillId="5" borderId="1" xfId="0" applyNumberFormat="1" applyFont="1" applyFill="1" applyBorder="1" applyAlignment="1">
      <alignment vertical="center"/>
    </xf>
    <xf numFmtId="2" fontId="36" fillId="5" borderId="1" xfId="0" applyNumberFormat="1" applyFont="1" applyFill="1" applyBorder="1" applyAlignment="1">
      <alignment vertical="center"/>
    </xf>
    <xf numFmtId="2" fontId="37" fillId="9" borderId="1" xfId="0" applyNumberFormat="1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vertical="center"/>
    </xf>
    <xf numFmtId="0" fontId="39" fillId="12" borderId="1" xfId="0" applyNumberFormat="1" applyFont="1" applyFill="1" applyBorder="1" applyAlignment="1" applyProtection="1">
      <protection locked="0"/>
    </xf>
    <xf numFmtId="2" fontId="40" fillId="12" borderId="1" xfId="0" applyNumberFormat="1" applyFont="1" applyFill="1" applyBorder="1" applyAlignment="1" applyProtection="1">
      <protection locked="0"/>
    </xf>
    <xf numFmtId="2" fontId="36" fillId="5" borderId="1" xfId="0" applyNumberFormat="1" applyFont="1" applyFill="1" applyBorder="1" applyAlignment="1" applyProtection="1">
      <protection locked="0"/>
    </xf>
    <xf numFmtId="2" fontId="34" fillId="5" borderId="1" xfId="0" applyNumberFormat="1" applyFont="1" applyFill="1" applyBorder="1" applyAlignment="1"/>
    <xf numFmtId="2" fontId="40" fillId="5" borderId="1" xfId="0" applyNumberFormat="1" applyFont="1" applyFill="1" applyBorder="1" applyAlignment="1"/>
    <xf numFmtId="2" fontId="40" fillId="5" borderId="1" xfId="0" applyNumberFormat="1" applyFont="1" applyFill="1" applyBorder="1" applyAlignment="1" applyProtection="1">
      <protection locked="0"/>
    </xf>
    <xf numFmtId="49" fontId="38" fillId="5" borderId="1" xfId="0" applyNumberFormat="1" applyFont="1" applyFill="1" applyBorder="1" applyAlignment="1">
      <alignment vertical="center"/>
    </xf>
    <xf numFmtId="0" fontId="39" fillId="5" borderId="1" xfId="0" applyNumberFormat="1" applyFont="1" applyFill="1" applyBorder="1" applyAlignment="1" applyProtection="1">
      <protection locked="0"/>
    </xf>
    <xf numFmtId="2" fontId="34" fillId="5" borderId="1" xfId="0" applyNumberFormat="1" applyFont="1" applyFill="1" applyBorder="1" applyAlignment="1" applyProtection="1">
      <protection locked="0"/>
    </xf>
    <xf numFmtId="0" fontId="33" fillId="9" borderId="1" xfId="0" applyFont="1" applyFill="1" applyBorder="1" applyAlignment="1">
      <alignment vertical="center"/>
    </xf>
    <xf numFmtId="0" fontId="31" fillId="13" borderId="1" xfId="0" applyNumberFormat="1" applyFont="1" applyFill="1" applyBorder="1" applyAlignment="1">
      <alignment vertical="center"/>
    </xf>
    <xf numFmtId="2" fontId="31" fillId="13" borderId="1" xfId="0" applyNumberFormat="1" applyFont="1" applyFill="1" applyBorder="1" applyAlignment="1">
      <alignment vertical="center"/>
    </xf>
    <xf numFmtId="2" fontId="33" fillId="13" borderId="1" xfId="0" applyNumberFormat="1" applyFont="1" applyFill="1" applyBorder="1" applyAlignment="1">
      <alignment vertical="center"/>
    </xf>
    <xf numFmtId="2" fontId="34" fillId="13" borderId="1" xfId="0" applyNumberFormat="1" applyFont="1" applyFill="1" applyBorder="1" applyAlignment="1">
      <alignment vertical="center"/>
    </xf>
    <xf numFmtId="0" fontId="34" fillId="5" borderId="1" xfId="0" applyFont="1" applyFill="1" applyBorder="1" applyAlignment="1"/>
    <xf numFmtId="0" fontId="39" fillId="0" borderId="1" xfId="0" applyFont="1" applyBorder="1" applyAlignment="1"/>
    <xf numFmtId="0" fontId="39" fillId="9" borderId="1" xfId="0" applyFont="1" applyFill="1" applyBorder="1" applyAlignment="1"/>
    <xf numFmtId="2" fontId="39" fillId="9" borderId="1" xfId="0" applyNumberFormat="1" applyFont="1" applyFill="1" applyBorder="1" applyAlignment="1"/>
    <xf numFmtId="0" fontId="33" fillId="5" borderId="1" xfId="0" applyFont="1" applyFill="1" applyBorder="1" applyAlignment="1"/>
    <xf numFmtId="0" fontId="39" fillId="2" borderId="1" xfId="0" applyFont="1" applyFill="1" applyBorder="1" applyAlignment="1"/>
    <xf numFmtId="49" fontId="38" fillId="0" borderId="1" xfId="0" applyNumberFormat="1" applyFont="1" applyBorder="1" applyAlignment="1">
      <alignment vertical="center"/>
    </xf>
    <xf numFmtId="2" fontId="34" fillId="0" borderId="1" xfId="0" applyNumberFormat="1" applyFont="1" applyBorder="1" applyAlignment="1" applyProtection="1">
      <protection locked="0"/>
    </xf>
    <xf numFmtId="2" fontId="34" fillId="0" borderId="1" xfId="0" applyNumberFormat="1" applyFont="1" applyBorder="1" applyAlignment="1"/>
    <xf numFmtId="2" fontId="40" fillId="5" borderId="5" xfId="0" applyNumberFormat="1" applyFont="1" applyFill="1" applyBorder="1" applyAlignment="1" applyProtection="1">
      <protection locked="0"/>
    </xf>
    <xf numFmtId="49" fontId="38" fillId="5" borderId="3" xfId="0" applyNumberFormat="1" applyFont="1" applyFill="1" applyBorder="1" applyAlignment="1">
      <alignment vertical="center"/>
    </xf>
    <xf numFmtId="0" fontId="39" fillId="0" borderId="3" xfId="0" applyFont="1" applyBorder="1" applyAlignment="1"/>
    <xf numFmtId="0" fontId="39" fillId="9" borderId="3" xfId="0" applyFont="1" applyFill="1" applyBorder="1" applyAlignment="1"/>
    <xf numFmtId="0" fontId="0" fillId="5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topLeftCell="K55" workbookViewId="0">
      <selection sqref="A1:V63"/>
    </sheetView>
  </sheetViews>
  <sheetFormatPr baseColWidth="10" defaultRowHeight="15"/>
  <cols>
    <col min="1" max="1" width="4.42578125" customWidth="1"/>
    <col min="2" max="2" width="14.28515625" customWidth="1"/>
    <col min="3" max="3" width="19.42578125" customWidth="1"/>
    <col min="4" max="4" width="18.7109375" hidden="1" customWidth="1"/>
    <col min="5" max="5" width="18.7109375" customWidth="1"/>
    <col min="6" max="6" width="13.7109375" hidden="1" customWidth="1"/>
    <col min="7" max="7" width="15.5703125" hidden="1" customWidth="1"/>
    <col min="13" max="13" width="11.42578125" style="39"/>
    <col min="17" max="17" width="11.42578125" style="39"/>
    <col min="20" max="20" width="11.42578125" style="42"/>
    <col min="22" max="22" width="11.42578125" style="42"/>
    <col min="23" max="23" width="6" customWidth="1"/>
    <col min="24" max="24" width="10" customWidth="1"/>
  </cols>
  <sheetData>
    <row r="1" spans="1:38" ht="23.25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4"/>
      <c r="O1" s="74"/>
      <c r="P1" s="74"/>
      <c r="Q1" s="74"/>
      <c r="R1" s="74"/>
      <c r="S1" s="75"/>
      <c r="T1" s="74"/>
      <c r="U1" s="74"/>
      <c r="V1" s="74"/>
      <c r="W1" s="76"/>
      <c r="X1" s="26"/>
      <c r="Y1" s="26"/>
      <c r="Z1" s="26"/>
      <c r="AA1" s="28"/>
    </row>
    <row r="2" spans="1:38" ht="23.25">
      <c r="A2" s="73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4"/>
      <c r="R2" s="74"/>
      <c r="S2" s="75"/>
      <c r="T2" s="74"/>
      <c r="U2" s="74"/>
      <c r="V2" s="74"/>
      <c r="W2" s="76"/>
      <c r="X2" s="26"/>
      <c r="Y2" s="26"/>
      <c r="Z2" s="26"/>
      <c r="AA2" s="28"/>
    </row>
    <row r="3" spans="1:38" ht="23.25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4"/>
      <c r="O3" s="74"/>
      <c r="P3" s="74"/>
      <c r="Q3" s="74"/>
      <c r="R3" s="74"/>
      <c r="S3" s="75"/>
      <c r="T3" s="74"/>
      <c r="U3" s="74"/>
      <c r="V3" s="74"/>
      <c r="W3" s="76"/>
      <c r="X3" s="26"/>
      <c r="Y3" s="26"/>
      <c r="Z3" s="26"/>
      <c r="AA3" s="28"/>
    </row>
    <row r="4" spans="1:38" ht="23.25">
      <c r="A4" s="73"/>
      <c r="B4" s="73"/>
      <c r="C4" s="73"/>
      <c r="D4" s="73"/>
      <c r="E4" s="73"/>
      <c r="F4" s="73"/>
      <c r="G4" s="73"/>
      <c r="H4" s="73"/>
      <c r="I4" s="73"/>
      <c r="J4" s="73"/>
      <c r="K4" s="73" t="s">
        <v>48</v>
      </c>
      <c r="L4" s="73"/>
      <c r="M4" s="74"/>
      <c r="N4" s="74"/>
      <c r="O4" s="74"/>
      <c r="P4" s="74"/>
      <c r="Q4" s="74"/>
      <c r="R4" s="74"/>
      <c r="S4" s="75"/>
      <c r="T4" s="74"/>
      <c r="U4" s="74"/>
      <c r="V4" s="74"/>
      <c r="W4" s="77"/>
      <c r="X4" s="26"/>
      <c r="Y4" s="26"/>
      <c r="Z4" s="26"/>
      <c r="AA4" s="28"/>
    </row>
    <row r="5" spans="1:38" ht="23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8" t="s">
        <v>225</v>
      </c>
      <c r="N5" s="79"/>
      <c r="O5" s="79"/>
      <c r="P5" s="79"/>
      <c r="Q5" s="79"/>
      <c r="R5" s="74"/>
      <c r="S5" s="74"/>
      <c r="T5" s="74"/>
      <c r="U5" s="74"/>
      <c r="V5" s="74"/>
      <c r="W5" s="80"/>
      <c r="AA5" s="28"/>
    </row>
    <row r="6" spans="1:38" ht="23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81"/>
      <c r="M6" s="79"/>
      <c r="N6" s="82" t="s">
        <v>226</v>
      </c>
      <c r="O6" s="74"/>
      <c r="P6" s="74"/>
      <c r="Q6" s="74"/>
      <c r="R6" s="74"/>
      <c r="S6" s="75"/>
      <c r="T6" s="74"/>
      <c r="U6" s="74"/>
      <c r="V6" s="74"/>
      <c r="W6" s="83"/>
      <c r="X6" s="29"/>
      <c r="Y6" s="29"/>
      <c r="Z6" s="25"/>
      <c r="AA6" s="28"/>
    </row>
    <row r="7" spans="1:38" ht="23.25">
      <c r="A7" s="73" t="s">
        <v>228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  <c r="T7" s="74"/>
      <c r="U7" s="74"/>
      <c r="V7" s="74"/>
      <c r="W7" s="84"/>
      <c r="X7" s="24"/>
      <c r="Y7" s="24"/>
      <c r="Z7" s="24"/>
      <c r="AA7" s="28"/>
    </row>
    <row r="8" spans="1:38" ht="23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0"/>
    </row>
    <row r="9" spans="1:38" ht="23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0"/>
    </row>
    <row r="10" spans="1:38" ht="18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0"/>
    </row>
    <row r="11" spans="1:38" ht="24" customHeight="1">
      <c r="A11" s="86" t="s">
        <v>31</v>
      </c>
      <c r="B11" s="87"/>
      <c r="C11" s="87"/>
      <c r="D11" s="88"/>
      <c r="E11" s="88"/>
      <c r="F11" s="88"/>
      <c r="G11" s="88"/>
      <c r="H11" s="89">
        <v>8</v>
      </c>
      <c r="I11" s="88">
        <v>2</v>
      </c>
      <c r="J11" s="88">
        <v>2</v>
      </c>
      <c r="K11" s="88">
        <v>2</v>
      </c>
      <c r="L11" s="88">
        <v>2</v>
      </c>
      <c r="M11" s="89">
        <v>4</v>
      </c>
      <c r="N11" s="88">
        <v>2</v>
      </c>
      <c r="O11" s="88">
        <v>1</v>
      </c>
      <c r="P11" s="88">
        <v>1</v>
      </c>
      <c r="Q11" s="89">
        <v>3</v>
      </c>
      <c r="R11" s="88">
        <v>1</v>
      </c>
      <c r="S11" s="88">
        <v>2</v>
      </c>
      <c r="T11" s="90">
        <v>1</v>
      </c>
      <c r="U11" s="91">
        <v>1</v>
      </c>
      <c r="V11" s="90">
        <v>16</v>
      </c>
      <c r="W11" s="92"/>
      <c r="X11" s="15">
        <v>8</v>
      </c>
      <c r="Y11" s="14">
        <v>2</v>
      </c>
      <c r="Z11" s="14">
        <v>2</v>
      </c>
      <c r="AA11" s="14">
        <v>2</v>
      </c>
      <c r="AB11" s="14">
        <v>2</v>
      </c>
      <c r="AC11" s="15">
        <v>4</v>
      </c>
      <c r="AD11" s="14">
        <v>2</v>
      </c>
      <c r="AE11" s="14">
        <v>1</v>
      </c>
      <c r="AF11" s="14">
        <v>1</v>
      </c>
      <c r="AG11" s="15">
        <v>3</v>
      </c>
      <c r="AH11" s="14">
        <v>1</v>
      </c>
      <c r="AI11" s="14">
        <v>2</v>
      </c>
      <c r="AJ11" s="13">
        <v>1</v>
      </c>
      <c r="AK11" s="12">
        <v>1</v>
      </c>
      <c r="AL11" s="11">
        <v>16</v>
      </c>
    </row>
    <row r="12" spans="1:38" ht="64.5" customHeight="1">
      <c r="A12" s="99" t="s">
        <v>30</v>
      </c>
      <c r="B12" s="99" t="s">
        <v>29</v>
      </c>
      <c r="C12" s="99" t="s">
        <v>101</v>
      </c>
      <c r="D12" s="99" t="s">
        <v>50</v>
      </c>
      <c r="E12" s="99" t="s">
        <v>102</v>
      </c>
      <c r="F12" s="99" t="s">
        <v>215</v>
      </c>
      <c r="G12" s="99" t="s">
        <v>216</v>
      </c>
      <c r="H12" s="100" t="s">
        <v>27</v>
      </c>
      <c r="I12" s="101" t="s">
        <v>32</v>
      </c>
      <c r="J12" s="101" t="s">
        <v>34</v>
      </c>
      <c r="K12" s="101" t="s">
        <v>35</v>
      </c>
      <c r="L12" s="101" t="s">
        <v>33</v>
      </c>
      <c r="M12" s="100" t="s">
        <v>26</v>
      </c>
      <c r="N12" s="101" t="s">
        <v>36</v>
      </c>
      <c r="O12" s="101" t="s">
        <v>37</v>
      </c>
      <c r="P12" s="101" t="s">
        <v>38</v>
      </c>
      <c r="Q12" s="100" t="s">
        <v>25</v>
      </c>
      <c r="R12" s="101" t="s">
        <v>39</v>
      </c>
      <c r="S12" s="101" t="s">
        <v>40</v>
      </c>
      <c r="T12" s="102" t="s">
        <v>24</v>
      </c>
      <c r="U12" s="103" t="s">
        <v>41</v>
      </c>
      <c r="V12" s="100" t="s">
        <v>23</v>
      </c>
      <c r="W12" s="93"/>
      <c r="X12" s="8" t="s">
        <v>22</v>
      </c>
      <c r="Y12" s="9" t="s">
        <v>217</v>
      </c>
      <c r="Z12" s="9" t="s">
        <v>218</v>
      </c>
      <c r="AA12" s="9" t="s">
        <v>219</v>
      </c>
      <c r="AB12" s="9" t="s">
        <v>220</v>
      </c>
      <c r="AC12" s="8" t="s">
        <v>21</v>
      </c>
      <c r="AD12" s="9" t="s">
        <v>221</v>
      </c>
      <c r="AE12" s="9" t="s">
        <v>222</v>
      </c>
      <c r="AF12" s="9" t="s">
        <v>38</v>
      </c>
      <c r="AG12" s="8" t="s">
        <v>20</v>
      </c>
      <c r="AH12" s="9" t="s">
        <v>223</v>
      </c>
      <c r="AI12" s="9" t="s">
        <v>224</v>
      </c>
      <c r="AJ12" s="8" t="s">
        <v>19</v>
      </c>
      <c r="AK12" s="7" t="s">
        <v>41</v>
      </c>
      <c r="AL12" s="6" t="s">
        <v>18</v>
      </c>
    </row>
    <row r="13" spans="1:38" ht="18.75" customHeight="1">
      <c r="A13" s="104">
        <v>1</v>
      </c>
      <c r="B13" s="98">
        <v>1333006937</v>
      </c>
      <c r="C13" s="105" t="s">
        <v>71</v>
      </c>
      <c r="D13" s="105"/>
      <c r="E13" s="105" t="s">
        <v>53</v>
      </c>
      <c r="F13" s="106">
        <v>34519</v>
      </c>
      <c r="G13" s="105" t="s">
        <v>115</v>
      </c>
      <c r="H13" s="107">
        <f>(I13+J13+K13+L13)/4</f>
        <v>5.25</v>
      </c>
      <c r="I13" s="105">
        <v>0</v>
      </c>
      <c r="J13" s="105">
        <v>10.5</v>
      </c>
      <c r="K13" s="105">
        <v>10.5</v>
      </c>
      <c r="L13" s="105">
        <v>0</v>
      </c>
      <c r="M13" s="107">
        <f>((N13*2)+O13+P13)/4</f>
        <v>2.5</v>
      </c>
      <c r="N13" s="105">
        <v>0</v>
      </c>
      <c r="O13" s="105">
        <v>0</v>
      </c>
      <c r="P13" s="108">
        <v>10</v>
      </c>
      <c r="Q13" s="107">
        <f>(R13+(S13*2))/3</f>
        <v>7</v>
      </c>
      <c r="R13" s="105">
        <v>0</v>
      </c>
      <c r="S13" s="105">
        <v>10.5</v>
      </c>
      <c r="T13" s="109">
        <f>U13</f>
        <v>14</v>
      </c>
      <c r="U13" s="105">
        <v>14</v>
      </c>
      <c r="V13" s="110">
        <f>((H13*8)+(M13*4)+(Q13*3)+(T13*1))/16</f>
        <v>5.4375</v>
      </c>
      <c r="W13" s="94"/>
      <c r="X13" s="2">
        <v>9.9175000000000004</v>
      </c>
      <c r="Y13" s="1">
        <v>0</v>
      </c>
      <c r="Z13" s="1">
        <v>10.25</v>
      </c>
      <c r="AA13" s="1">
        <v>10.75</v>
      </c>
      <c r="AB13" s="3">
        <v>10.42</v>
      </c>
      <c r="AC13" s="69">
        <v>11.125</v>
      </c>
      <c r="AD13" s="1">
        <v>10.75</v>
      </c>
      <c r="AE13" s="1">
        <v>9</v>
      </c>
      <c r="AF13" s="1">
        <v>14</v>
      </c>
      <c r="AG13" s="2">
        <v>8.1666666666666661</v>
      </c>
      <c r="AH13" s="1">
        <v>0</v>
      </c>
      <c r="AI13" s="3">
        <v>10</v>
      </c>
      <c r="AJ13" s="69">
        <v>12.75</v>
      </c>
      <c r="AK13" s="1">
        <v>12.75</v>
      </c>
      <c r="AL13" s="68">
        <v>10.068125</v>
      </c>
    </row>
    <row r="14" spans="1:38" ht="18.75">
      <c r="A14" s="104">
        <v>2</v>
      </c>
      <c r="B14" s="98">
        <v>1433000365</v>
      </c>
      <c r="C14" s="105" t="s">
        <v>72</v>
      </c>
      <c r="D14" s="105"/>
      <c r="E14" s="105" t="s">
        <v>54</v>
      </c>
      <c r="F14" s="106">
        <v>34901</v>
      </c>
      <c r="G14" s="105" t="s">
        <v>212</v>
      </c>
      <c r="H14" s="107">
        <f t="shared" ref="H14:H63" si="0">(I14+J14+K14+L14)/4</f>
        <v>5.5</v>
      </c>
      <c r="I14" s="105">
        <v>0</v>
      </c>
      <c r="J14" s="105">
        <v>12</v>
      </c>
      <c r="K14" s="105">
        <v>0</v>
      </c>
      <c r="L14" s="105">
        <v>10</v>
      </c>
      <c r="M14" s="107">
        <f t="shared" ref="M14:M62" si="1">((N14*2)+O14+P14)/4</f>
        <v>10.875</v>
      </c>
      <c r="N14" s="105">
        <v>11.75</v>
      </c>
      <c r="O14" s="105">
        <v>9</v>
      </c>
      <c r="P14" s="105">
        <v>11</v>
      </c>
      <c r="Q14" s="111">
        <f t="shared" ref="Q14:Q63" si="2">(R14+(S14*2))/3</f>
        <v>10</v>
      </c>
      <c r="R14" s="112">
        <v>9</v>
      </c>
      <c r="S14" s="105">
        <v>10.5</v>
      </c>
      <c r="T14" s="109">
        <f t="shared" ref="T14:T63" si="3">U14</f>
        <v>13</v>
      </c>
      <c r="U14" s="105">
        <v>13</v>
      </c>
      <c r="V14" s="111">
        <f t="shared" ref="V14:V63" si="4">((H14*8)+(M14*4)+(Q14*3)+(T14*1))/16</f>
        <v>8.15625</v>
      </c>
      <c r="W14" s="94"/>
      <c r="X14" s="2">
        <v>9.3125</v>
      </c>
      <c r="Y14" s="1">
        <v>0</v>
      </c>
      <c r="Z14" s="1">
        <v>0</v>
      </c>
      <c r="AA14" s="1">
        <v>10.25</v>
      </c>
      <c r="AB14" s="1">
        <v>11.25</v>
      </c>
      <c r="AC14" s="2">
        <v>6</v>
      </c>
      <c r="AD14" s="1">
        <v>0</v>
      </c>
      <c r="AE14" s="1">
        <v>0</v>
      </c>
      <c r="AF14" s="1">
        <v>12</v>
      </c>
      <c r="AG14" s="69">
        <v>10</v>
      </c>
      <c r="AH14" s="1">
        <v>5</v>
      </c>
      <c r="AI14" s="1">
        <v>12.5</v>
      </c>
      <c r="AJ14" s="69">
        <v>14</v>
      </c>
      <c r="AK14" s="1">
        <v>14</v>
      </c>
      <c r="AL14" s="18">
        <v>8.90625</v>
      </c>
    </row>
    <row r="15" spans="1:38" ht="18.75">
      <c r="A15" s="104">
        <v>3</v>
      </c>
      <c r="B15" s="98">
        <v>1333006889</v>
      </c>
      <c r="C15" s="105" t="s">
        <v>73</v>
      </c>
      <c r="D15" s="105"/>
      <c r="E15" s="105" t="s">
        <v>55</v>
      </c>
      <c r="F15" s="106">
        <v>34139</v>
      </c>
      <c r="G15" s="105" t="s">
        <v>213</v>
      </c>
      <c r="H15" s="107">
        <f t="shared" si="0"/>
        <v>2.665</v>
      </c>
      <c r="I15" s="105">
        <v>0</v>
      </c>
      <c r="J15" s="105">
        <v>0</v>
      </c>
      <c r="K15" s="108">
        <v>10.66</v>
      </c>
      <c r="L15" s="105">
        <v>0</v>
      </c>
      <c r="M15" s="107">
        <f t="shared" si="1"/>
        <v>10</v>
      </c>
      <c r="N15" s="105">
        <v>10.5</v>
      </c>
      <c r="O15" s="105">
        <v>9</v>
      </c>
      <c r="P15" s="108">
        <v>10</v>
      </c>
      <c r="Q15" s="107">
        <f t="shared" si="2"/>
        <v>10</v>
      </c>
      <c r="R15" s="105">
        <v>7.5</v>
      </c>
      <c r="S15" s="105">
        <v>11.25</v>
      </c>
      <c r="T15" s="109">
        <f t="shared" si="3"/>
        <v>14.88</v>
      </c>
      <c r="U15" s="105">
        <v>14.88</v>
      </c>
      <c r="V15" s="110">
        <f t="shared" si="4"/>
        <v>6.6374999999999993</v>
      </c>
      <c r="W15" s="94"/>
      <c r="X15" s="2">
        <v>8.6574999999999989</v>
      </c>
      <c r="Y15" s="3">
        <v>10.75</v>
      </c>
      <c r="Z15" s="3">
        <v>11</v>
      </c>
      <c r="AA15" s="1">
        <v>0</v>
      </c>
      <c r="AB15" s="1">
        <v>0</v>
      </c>
      <c r="AC15" s="2">
        <v>9.5824999999999996</v>
      </c>
      <c r="AD15" s="1">
        <v>0</v>
      </c>
      <c r="AE15" s="3">
        <v>10.83</v>
      </c>
      <c r="AF15" s="1">
        <v>12</v>
      </c>
      <c r="AG15" s="69">
        <v>10.666666666666666</v>
      </c>
      <c r="AH15" s="1">
        <v>3</v>
      </c>
      <c r="AI15" s="3">
        <v>14.5</v>
      </c>
      <c r="AJ15" s="69">
        <v>14</v>
      </c>
      <c r="AK15" s="1">
        <v>14</v>
      </c>
      <c r="AL15" s="18">
        <v>9.5993749999999984</v>
      </c>
    </row>
    <row r="16" spans="1:38" ht="18.75">
      <c r="A16" s="104">
        <v>4</v>
      </c>
      <c r="B16" s="98">
        <v>1433015206</v>
      </c>
      <c r="C16" s="105" t="s">
        <v>74</v>
      </c>
      <c r="D16" s="105"/>
      <c r="E16" s="105" t="s">
        <v>56</v>
      </c>
      <c r="F16" s="106">
        <v>34551</v>
      </c>
      <c r="G16" s="105" t="s">
        <v>110</v>
      </c>
      <c r="H16" s="107">
        <f t="shared" si="0"/>
        <v>10.4375</v>
      </c>
      <c r="I16" s="105">
        <v>10</v>
      </c>
      <c r="J16" s="105">
        <v>11</v>
      </c>
      <c r="K16" s="105">
        <v>9.5</v>
      </c>
      <c r="L16" s="105">
        <v>11.25</v>
      </c>
      <c r="M16" s="107">
        <f t="shared" si="1"/>
        <v>0</v>
      </c>
      <c r="N16" s="105">
        <v>0</v>
      </c>
      <c r="O16" s="105">
        <v>0</v>
      </c>
      <c r="P16" s="105">
        <v>0</v>
      </c>
      <c r="Q16" s="107">
        <f t="shared" si="2"/>
        <v>7</v>
      </c>
      <c r="R16" s="105">
        <v>0</v>
      </c>
      <c r="S16" s="105">
        <v>10.5</v>
      </c>
      <c r="T16" s="109">
        <f t="shared" si="3"/>
        <v>12</v>
      </c>
      <c r="U16" s="105">
        <v>12</v>
      </c>
      <c r="V16" s="110">
        <f t="shared" si="4"/>
        <v>7.28125</v>
      </c>
      <c r="W16" s="94"/>
      <c r="X16" s="2">
        <v>9.5325000000000006</v>
      </c>
      <c r="Y16" s="1">
        <v>0</v>
      </c>
      <c r="Z16" s="1">
        <v>11.25</v>
      </c>
      <c r="AA16" s="1">
        <v>0</v>
      </c>
      <c r="AB16" s="1">
        <v>0</v>
      </c>
      <c r="AC16" s="69">
        <v>10</v>
      </c>
      <c r="AD16" s="1">
        <v>8</v>
      </c>
      <c r="AE16" s="1">
        <v>8</v>
      </c>
      <c r="AF16" s="1">
        <v>16</v>
      </c>
      <c r="AG16" s="2">
        <v>9.6666666666666661</v>
      </c>
      <c r="AH16" s="1">
        <v>0</v>
      </c>
      <c r="AI16" s="1">
        <v>11.75</v>
      </c>
      <c r="AJ16" s="69">
        <v>12</v>
      </c>
      <c r="AK16" s="1">
        <v>12</v>
      </c>
      <c r="AL16" s="18">
        <v>9.8287499999999994</v>
      </c>
    </row>
    <row r="17" spans="1:38" ht="18.75">
      <c r="A17" s="104">
        <v>5</v>
      </c>
      <c r="B17" s="98">
        <v>1433007898</v>
      </c>
      <c r="C17" s="105" t="s">
        <v>75</v>
      </c>
      <c r="D17" s="105"/>
      <c r="E17" s="105" t="s">
        <v>57</v>
      </c>
      <c r="F17" s="106">
        <v>34519</v>
      </c>
      <c r="G17" s="105" t="s">
        <v>212</v>
      </c>
      <c r="H17" s="111">
        <f t="shared" si="0"/>
        <v>7.125</v>
      </c>
      <c r="I17" s="112">
        <v>4</v>
      </c>
      <c r="J17" s="105">
        <v>10</v>
      </c>
      <c r="K17" s="105">
        <v>4</v>
      </c>
      <c r="L17" s="105">
        <v>10.5</v>
      </c>
      <c r="M17" s="107">
        <f t="shared" si="1"/>
        <v>10.75</v>
      </c>
      <c r="N17" s="105">
        <v>11.25</v>
      </c>
      <c r="O17" s="105">
        <v>8</v>
      </c>
      <c r="P17" s="105">
        <v>12.5</v>
      </c>
      <c r="Q17" s="107">
        <f t="shared" si="2"/>
        <v>3.8333333333333335</v>
      </c>
      <c r="R17" s="105">
        <v>11.5</v>
      </c>
      <c r="S17" s="105">
        <v>0</v>
      </c>
      <c r="T17" s="109">
        <f t="shared" si="3"/>
        <v>11</v>
      </c>
      <c r="U17" s="105">
        <v>11</v>
      </c>
      <c r="V17" s="111">
        <f t="shared" si="4"/>
        <v>7.65625</v>
      </c>
      <c r="W17" s="94"/>
      <c r="X17" s="69">
        <v>10.032500000000001</v>
      </c>
      <c r="Y17" s="1">
        <v>8.75</v>
      </c>
      <c r="Z17" s="1">
        <v>10.88</v>
      </c>
      <c r="AA17" s="1">
        <v>10.5</v>
      </c>
      <c r="AB17" s="1">
        <v>10</v>
      </c>
      <c r="AC17" s="69">
        <v>12.375</v>
      </c>
      <c r="AD17" s="1">
        <v>12.5</v>
      </c>
      <c r="AE17" s="1">
        <v>13</v>
      </c>
      <c r="AF17" s="1">
        <v>11.5</v>
      </c>
      <c r="AG17" s="2">
        <v>6.666666666666667</v>
      </c>
      <c r="AH17" s="1">
        <v>0</v>
      </c>
      <c r="AI17" s="1">
        <v>0</v>
      </c>
      <c r="AJ17" s="69">
        <v>12</v>
      </c>
      <c r="AK17" s="1">
        <v>12</v>
      </c>
      <c r="AL17" s="68">
        <v>10.11</v>
      </c>
    </row>
    <row r="18" spans="1:38" ht="18.75">
      <c r="A18" s="104">
        <v>6</v>
      </c>
      <c r="B18" s="98">
        <v>1433007951</v>
      </c>
      <c r="C18" s="105" t="s">
        <v>1</v>
      </c>
      <c r="D18" s="105"/>
      <c r="E18" s="105" t="s">
        <v>58</v>
      </c>
      <c r="F18" s="106">
        <v>33528</v>
      </c>
      <c r="G18" s="105" t="s">
        <v>115</v>
      </c>
      <c r="H18" s="107">
        <f t="shared" ref="H18:H19" si="5">(I18+J18+K18+L18)/4</f>
        <v>11</v>
      </c>
      <c r="I18" s="113">
        <v>9.75</v>
      </c>
      <c r="J18" s="105">
        <v>12.5</v>
      </c>
      <c r="K18" s="105">
        <v>12.25</v>
      </c>
      <c r="L18" s="105">
        <v>9.5</v>
      </c>
      <c r="M18" s="107">
        <f t="shared" ref="M18:M19" si="6">((N18*2)+O18+P18)/4</f>
        <v>8.8125</v>
      </c>
      <c r="N18" s="105">
        <v>8.75</v>
      </c>
      <c r="O18" s="105">
        <v>8.5</v>
      </c>
      <c r="P18" s="105">
        <v>9.25</v>
      </c>
      <c r="Q18" s="107">
        <f t="shared" ref="Q18:Q19" si="7">(R18+(S18*2))/3</f>
        <v>10.833333333333334</v>
      </c>
      <c r="R18" s="105">
        <v>10.5</v>
      </c>
      <c r="S18" s="105">
        <v>11</v>
      </c>
      <c r="T18" s="109">
        <f t="shared" ref="T18:T19" si="8">U18</f>
        <v>10.25</v>
      </c>
      <c r="U18" s="105">
        <v>10.25</v>
      </c>
      <c r="V18" s="114">
        <f t="shared" ref="V18:V19" si="9">((H18*8)+(M18*4)+(Q18*3)+(T18*1))/16</f>
        <v>10.375</v>
      </c>
      <c r="W18" s="94"/>
      <c r="X18" s="2">
        <v>7.4074999999999998</v>
      </c>
      <c r="Y18" s="1">
        <v>10.25</v>
      </c>
      <c r="Z18" s="1">
        <v>0</v>
      </c>
      <c r="AA18" s="1">
        <v>0</v>
      </c>
      <c r="AB18" s="1">
        <v>0</v>
      </c>
      <c r="AC18" s="69">
        <v>11</v>
      </c>
      <c r="AD18" s="1">
        <v>10</v>
      </c>
      <c r="AE18" s="1">
        <v>11</v>
      </c>
      <c r="AF18" s="1">
        <v>13</v>
      </c>
      <c r="AG18" s="2">
        <v>8.6666666666666661</v>
      </c>
      <c r="AH18" s="1">
        <v>0</v>
      </c>
      <c r="AI18" s="1">
        <v>10</v>
      </c>
      <c r="AJ18" s="69">
        <v>12.5</v>
      </c>
      <c r="AK18" s="1">
        <v>12.5</v>
      </c>
      <c r="AL18" s="18">
        <v>8.86</v>
      </c>
    </row>
    <row r="19" spans="1:38" s="39" customFormat="1" ht="18.75">
      <c r="A19" s="104">
        <v>7</v>
      </c>
      <c r="B19" s="98">
        <v>1333017144</v>
      </c>
      <c r="C19" s="105" t="s">
        <v>0</v>
      </c>
      <c r="D19" s="105">
        <v>32744</v>
      </c>
      <c r="E19" s="105" t="s">
        <v>59</v>
      </c>
      <c r="F19" s="106">
        <v>32734</v>
      </c>
      <c r="G19" s="105" t="s">
        <v>212</v>
      </c>
      <c r="H19" s="107">
        <f t="shared" si="5"/>
        <v>10.1875</v>
      </c>
      <c r="I19" s="105">
        <v>8.25</v>
      </c>
      <c r="J19" s="108">
        <v>11.17</v>
      </c>
      <c r="K19" s="105">
        <v>10</v>
      </c>
      <c r="L19" s="108">
        <v>11.33</v>
      </c>
      <c r="M19" s="107">
        <f t="shared" si="6"/>
        <v>4.75</v>
      </c>
      <c r="N19" s="105">
        <v>2.5</v>
      </c>
      <c r="O19" s="105">
        <v>0</v>
      </c>
      <c r="P19" s="108">
        <v>14</v>
      </c>
      <c r="Q19" s="107">
        <f t="shared" si="7"/>
        <v>9.5</v>
      </c>
      <c r="R19" s="105">
        <v>8</v>
      </c>
      <c r="S19" s="105">
        <v>10.25</v>
      </c>
      <c r="T19" s="109">
        <f t="shared" si="8"/>
        <v>13.38</v>
      </c>
      <c r="U19" s="105">
        <v>13.38</v>
      </c>
      <c r="V19" s="110">
        <f t="shared" si="9"/>
        <v>8.8987499999999997</v>
      </c>
      <c r="W19" s="95"/>
      <c r="X19" s="38">
        <v>8.125</v>
      </c>
      <c r="Y19" s="16">
        <v>10</v>
      </c>
      <c r="Z19" s="16">
        <v>0</v>
      </c>
      <c r="AA19" s="16">
        <v>0</v>
      </c>
      <c r="AB19" s="16">
        <v>10.5</v>
      </c>
      <c r="AC19" s="38">
        <v>8.5</v>
      </c>
      <c r="AD19" s="16">
        <v>0</v>
      </c>
      <c r="AE19" s="16">
        <v>0</v>
      </c>
      <c r="AF19" s="16">
        <v>10</v>
      </c>
      <c r="AG19" s="69">
        <v>10</v>
      </c>
      <c r="AH19" s="16">
        <v>0</v>
      </c>
      <c r="AI19" s="16">
        <v>15</v>
      </c>
      <c r="AJ19" s="69">
        <v>12.25</v>
      </c>
      <c r="AK19" s="16">
        <v>12.25</v>
      </c>
      <c r="AL19" s="16">
        <v>8.828125</v>
      </c>
    </row>
    <row r="20" spans="1:38" ht="18.75">
      <c r="A20" s="104">
        <v>8</v>
      </c>
      <c r="B20" s="98">
        <v>1433008075</v>
      </c>
      <c r="C20" s="105" t="s">
        <v>11</v>
      </c>
      <c r="D20" s="105"/>
      <c r="E20" s="105" t="s">
        <v>60</v>
      </c>
      <c r="F20" s="106">
        <v>34613</v>
      </c>
      <c r="G20" s="105" t="s">
        <v>115</v>
      </c>
      <c r="H20" s="111">
        <f t="shared" si="0"/>
        <v>6.2825000000000006</v>
      </c>
      <c r="I20" s="112">
        <v>4</v>
      </c>
      <c r="J20" s="112">
        <v>6</v>
      </c>
      <c r="K20" s="112">
        <v>4.5</v>
      </c>
      <c r="L20" s="105">
        <v>10.63</v>
      </c>
      <c r="M20" s="111">
        <f t="shared" si="1"/>
        <v>7.75</v>
      </c>
      <c r="N20" s="112">
        <v>5</v>
      </c>
      <c r="O20" s="105">
        <v>10</v>
      </c>
      <c r="P20" s="105">
        <v>11</v>
      </c>
      <c r="Q20" s="107">
        <f t="shared" si="2"/>
        <v>3.5</v>
      </c>
      <c r="R20" s="105">
        <v>10.5</v>
      </c>
      <c r="S20" s="105">
        <v>0</v>
      </c>
      <c r="T20" s="109">
        <f t="shared" si="3"/>
        <v>13</v>
      </c>
      <c r="U20" s="105">
        <v>13</v>
      </c>
      <c r="V20" s="111">
        <f t="shared" si="4"/>
        <v>6.5475000000000003</v>
      </c>
      <c r="W20" s="94"/>
      <c r="X20" s="69">
        <v>10.095000000000001</v>
      </c>
      <c r="Y20" s="1">
        <v>7.25</v>
      </c>
      <c r="Z20" s="1">
        <v>10.130000000000001</v>
      </c>
      <c r="AA20" s="1">
        <v>12</v>
      </c>
      <c r="AB20" s="1">
        <v>11</v>
      </c>
      <c r="AC20" s="69">
        <v>11.5</v>
      </c>
      <c r="AD20" s="1">
        <v>11.5</v>
      </c>
      <c r="AE20" s="1">
        <v>12</v>
      </c>
      <c r="AF20" s="1">
        <v>11</v>
      </c>
      <c r="AG20" s="2">
        <v>5.833333333333333</v>
      </c>
      <c r="AH20" s="1">
        <v>0</v>
      </c>
      <c r="AI20" s="1">
        <v>0</v>
      </c>
      <c r="AJ20" s="69">
        <v>11.5</v>
      </c>
      <c r="AK20" s="1">
        <v>11.5</v>
      </c>
      <c r="AL20" s="18">
        <v>9.7349999999999994</v>
      </c>
    </row>
    <row r="21" spans="1:38" ht="18.75">
      <c r="A21" s="104">
        <v>9</v>
      </c>
      <c r="B21" s="98">
        <v>1333004547</v>
      </c>
      <c r="C21" s="105" t="s">
        <v>8</v>
      </c>
      <c r="D21" s="105"/>
      <c r="E21" s="105" t="s">
        <v>61</v>
      </c>
      <c r="F21" s="106"/>
      <c r="G21" s="105"/>
      <c r="H21" s="111">
        <f t="shared" si="0"/>
        <v>7.125</v>
      </c>
      <c r="I21" s="105">
        <v>0</v>
      </c>
      <c r="J21" s="112">
        <v>10</v>
      </c>
      <c r="K21" s="112">
        <v>8</v>
      </c>
      <c r="L21" s="105">
        <v>10.5</v>
      </c>
      <c r="M21" s="107">
        <f t="shared" si="1"/>
        <v>11.125</v>
      </c>
      <c r="N21" s="105">
        <v>11.5</v>
      </c>
      <c r="O21" s="105">
        <v>10</v>
      </c>
      <c r="P21" s="105">
        <v>11.5</v>
      </c>
      <c r="Q21" s="107">
        <f t="shared" si="2"/>
        <v>3.3333333333333335</v>
      </c>
      <c r="R21" s="105">
        <v>10</v>
      </c>
      <c r="S21" s="105">
        <v>0</v>
      </c>
      <c r="T21" s="109">
        <f t="shared" si="3"/>
        <v>11.5</v>
      </c>
      <c r="U21" s="105">
        <v>11.5</v>
      </c>
      <c r="V21" s="111">
        <f t="shared" si="4"/>
        <v>7.6875</v>
      </c>
      <c r="W21" s="94"/>
      <c r="X21" s="69">
        <v>10.25</v>
      </c>
      <c r="Y21" s="1">
        <v>8.75</v>
      </c>
      <c r="Z21" s="1">
        <v>11</v>
      </c>
      <c r="AA21" s="1">
        <v>11</v>
      </c>
      <c r="AB21" s="1">
        <v>10.25</v>
      </c>
      <c r="AC21" s="69">
        <v>10.75</v>
      </c>
      <c r="AD21" s="1">
        <v>11.25</v>
      </c>
      <c r="AE21" s="1">
        <v>10</v>
      </c>
      <c r="AF21" s="1">
        <v>10.5</v>
      </c>
      <c r="AG21" s="2">
        <v>7</v>
      </c>
      <c r="AH21" s="1">
        <v>0</v>
      </c>
      <c r="AI21" s="1">
        <v>0</v>
      </c>
      <c r="AJ21" s="69">
        <v>10.5</v>
      </c>
      <c r="AK21" s="1">
        <v>10.5</v>
      </c>
      <c r="AL21" s="18">
        <v>9.78125</v>
      </c>
    </row>
    <row r="22" spans="1:38" ht="18.75">
      <c r="A22" s="104">
        <v>10</v>
      </c>
      <c r="B22" s="98">
        <v>1433008871</v>
      </c>
      <c r="C22" s="105" t="s">
        <v>6</v>
      </c>
      <c r="D22" s="105"/>
      <c r="E22" s="105" t="s">
        <v>62</v>
      </c>
      <c r="F22" s="106">
        <v>33880</v>
      </c>
      <c r="G22" s="105" t="s">
        <v>115</v>
      </c>
      <c r="H22" s="107">
        <f t="shared" si="0"/>
        <v>3</v>
      </c>
      <c r="I22" s="105">
        <v>0</v>
      </c>
      <c r="J22" s="105">
        <v>12</v>
      </c>
      <c r="K22" s="105">
        <v>0</v>
      </c>
      <c r="L22" s="105">
        <v>0</v>
      </c>
      <c r="M22" s="107">
        <f t="shared" si="1"/>
        <v>12.625</v>
      </c>
      <c r="N22" s="105">
        <v>11</v>
      </c>
      <c r="O22" s="105">
        <v>16.5</v>
      </c>
      <c r="P22" s="105">
        <v>12</v>
      </c>
      <c r="Q22" s="107">
        <f t="shared" si="2"/>
        <v>0</v>
      </c>
      <c r="R22" s="105">
        <v>0</v>
      </c>
      <c r="S22" s="105">
        <v>0</v>
      </c>
      <c r="T22" s="109">
        <f t="shared" si="3"/>
        <v>10.5</v>
      </c>
      <c r="U22" s="105">
        <v>10.5</v>
      </c>
      <c r="V22" s="110">
        <f t="shared" si="4"/>
        <v>5.3125</v>
      </c>
      <c r="W22" s="94"/>
      <c r="X22" s="69">
        <v>10.3125</v>
      </c>
      <c r="Y22" s="1">
        <v>7</v>
      </c>
      <c r="Z22" s="1">
        <v>12.5</v>
      </c>
      <c r="AA22" s="1">
        <v>11</v>
      </c>
      <c r="AB22" s="1">
        <v>10.75</v>
      </c>
      <c r="AC22" s="69">
        <v>11.5</v>
      </c>
      <c r="AD22" s="1">
        <v>11</v>
      </c>
      <c r="AE22" s="1">
        <v>14</v>
      </c>
      <c r="AF22" s="1">
        <v>10</v>
      </c>
      <c r="AG22" s="2">
        <v>6.333333333333333</v>
      </c>
      <c r="AH22" s="1">
        <v>0</v>
      </c>
      <c r="AI22" s="1">
        <v>0</v>
      </c>
      <c r="AJ22" s="69">
        <v>11</v>
      </c>
      <c r="AK22" s="1">
        <v>11</v>
      </c>
      <c r="AL22" s="18">
        <v>9.90625</v>
      </c>
    </row>
    <row r="23" spans="1:38" ht="18.75">
      <c r="A23" s="104">
        <v>11</v>
      </c>
      <c r="B23" s="98">
        <v>1433009723</v>
      </c>
      <c r="C23" s="105" t="s">
        <v>5</v>
      </c>
      <c r="D23" s="105"/>
      <c r="E23" s="105" t="s">
        <v>63</v>
      </c>
      <c r="F23" s="106">
        <v>34671</v>
      </c>
      <c r="G23" s="105" t="s">
        <v>214</v>
      </c>
      <c r="H23" s="111">
        <f t="shared" si="0"/>
        <v>7.4375</v>
      </c>
      <c r="I23" s="112">
        <v>1</v>
      </c>
      <c r="J23" s="105">
        <v>10.75</v>
      </c>
      <c r="K23" s="105">
        <v>8</v>
      </c>
      <c r="L23" s="112">
        <v>10</v>
      </c>
      <c r="M23" s="107">
        <f t="shared" si="1"/>
        <v>10.375</v>
      </c>
      <c r="N23" s="105">
        <v>10.5</v>
      </c>
      <c r="O23" s="105">
        <v>11</v>
      </c>
      <c r="P23" s="105">
        <v>9.5</v>
      </c>
      <c r="Q23" s="111">
        <f t="shared" si="2"/>
        <v>2.5</v>
      </c>
      <c r="R23" s="112">
        <v>7.5</v>
      </c>
      <c r="S23" s="112">
        <v>0</v>
      </c>
      <c r="T23" s="109">
        <f t="shared" si="3"/>
        <v>12.5</v>
      </c>
      <c r="U23" s="105">
        <v>12.5</v>
      </c>
      <c r="V23" s="111">
        <f t="shared" si="4"/>
        <v>7.5625</v>
      </c>
      <c r="W23" s="94"/>
      <c r="X23" s="69">
        <v>10.477499999999999</v>
      </c>
      <c r="Y23" s="1">
        <v>7.5</v>
      </c>
      <c r="Z23" s="1">
        <v>12.91</v>
      </c>
      <c r="AA23" s="1">
        <v>9.75</v>
      </c>
      <c r="AB23" s="1">
        <v>11.75</v>
      </c>
      <c r="AC23" s="69">
        <v>12.125</v>
      </c>
      <c r="AD23" s="1">
        <v>11</v>
      </c>
      <c r="AE23" s="1">
        <v>16</v>
      </c>
      <c r="AF23" s="1">
        <v>10.5</v>
      </c>
      <c r="AG23" s="2">
        <v>6.166666666666667</v>
      </c>
      <c r="AH23" s="1">
        <v>0</v>
      </c>
      <c r="AI23" s="1">
        <v>0</v>
      </c>
      <c r="AJ23" s="69">
        <v>15</v>
      </c>
      <c r="AK23" s="1">
        <v>15</v>
      </c>
      <c r="AL23" s="68">
        <v>10.36375</v>
      </c>
    </row>
    <row r="24" spans="1:38" ht="22.5" customHeight="1">
      <c r="A24" s="104">
        <v>12</v>
      </c>
      <c r="B24" s="98">
        <v>123000022</v>
      </c>
      <c r="C24" s="105" t="s">
        <v>4</v>
      </c>
      <c r="D24" s="105"/>
      <c r="E24" s="105" t="s">
        <v>64</v>
      </c>
      <c r="F24" s="106">
        <v>33502</v>
      </c>
      <c r="G24" s="105" t="s">
        <v>212</v>
      </c>
      <c r="H24" s="107">
        <f t="shared" si="0"/>
        <v>5</v>
      </c>
      <c r="I24" s="105">
        <v>10</v>
      </c>
      <c r="J24" s="105">
        <v>0</v>
      </c>
      <c r="K24" s="105">
        <v>10</v>
      </c>
      <c r="L24" s="105">
        <v>0</v>
      </c>
      <c r="M24" s="110">
        <f t="shared" si="1"/>
        <v>5</v>
      </c>
      <c r="N24" s="105">
        <v>0</v>
      </c>
      <c r="O24" s="105">
        <v>10</v>
      </c>
      <c r="P24" s="108">
        <v>10</v>
      </c>
      <c r="Q24" s="107">
        <f t="shared" si="2"/>
        <v>10.833333333333334</v>
      </c>
      <c r="R24" s="105">
        <v>10.5</v>
      </c>
      <c r="S24" s="105">
        <v>11</v>
      </c>
      <c r="T24" s="109">
        <f t="shared" si="3"/>
        <v>11.25</v>
      </c>
      <c r="U24" s="105">
        <v>11.25</v>
      </c>
      <c r="V24" s="110">
        <f t="shared" si="4"/>
        <v>6.484375</v>
      </c>
      <c r="W24" s="94"/>
      <c r="X24" s="2">
        <v>9</v>
      </c>
      <c r="Y24" s="1">
        <v>11.75</v>
      </c>
      <c r="Z24" s="1">
        <v>10.5</v>
      </c>
      <c r="AA24" s="1">
        <v>0</v>
      </c>
      <c r="AB24" s="1">
        <v>10</v>
      </c>
      <c r="AC24" s="2">
        <v>8.375</v>
      </c>
      <c r="AD24" s="1">
        <v>0</v>
      </c>
      <c r="AE24" s="1">
        <v>11</v>
      </c>
      <c r="AF24" s="1">
        <v>0</v>
      </c>
      <c r="AG24" s="2">
        <v>7.916666666666667</v>
      </c>
      <c r="AH24" s="1">
        <v>0</v>
      </c>
      <c r="AI24" s="3">
        <v>11</v>
      </c>
      <c r="AJ24" s="69">
        <v>15.5</v>
      </c>
      <c r="AK24" s="1">
        <v>15.5</v>
      </c>
      <c r="AL24" s="18">
        <v>9.046875</v>
      </c>
    </row>
    <row r="25" spans="1:38" ht="21" customHeight="1">
      <c r="A25" s="104">
        <v>13</v>
      </c>
      <c r="B25" s="115" t="s">
        <v>103</v>
      </c>
      <c r="C25" s="115" t="s">
        <v>104</v>
      </c>
      <c r="D25" s="115" t="s">
        <v>105</v>
      </c>
      <c r="E25" s="115" t="s">
        <v>105</v>
      </c>
      <c r="F25" s="115" t="s">
        <v>106</v>
      </c>
      <c r="G25" s="116" t="s">
        <v>52</v>
      </c>
      <c r="H25" s="107">
        <f t="shared" si="0"/>
        <v>5.4175000000000004</v>
      </c>
      <c r="I25" s="117">
        <v>1</v>
      </c>
      <c r="J25" s="118">
        <v>10</v>
      </c>
      <c r="K25" s="118">
        <v>0</v>
      </c>
      <c r="L25" s="119">
        <v>10.67</v>
      </c>
      <c r="M25" s="107">
        <f t="shared" si="1"/>
        <v>10.1675</v>
      </c>
      <c r="N25" s="120">
        <v>10</v>
      </c>
      <c r="O25" s="119">
        <v>7.67</v>
      </c>
      <c r="P25" s="119">
        <v>13</v>
      </c>
      <c r="Q25" s="107">
        <f t="shared" si="2"/>
        <v>7.78</v>
      </c>
      <c r="R25" s="120">
        <v>0</v>
      </c>
      <c r="S25" s="119">
        <v>11.67</v>
      </c>
      <c r="T25" s="109">
        <f t="shared" si="3"/>
        <v>14.25</v>
      </c>
      <c r="U25" s="119">
        <v>14.25</v>
      </c>
      <c r="V25" s="110">
        <f t="shared" si="4"/>
        <v>7.6000000000000005</v>
      </c>
      <c r="W25" s="94"/>
      <c r="X25" s="2">
        <v>9</v>
      </c>
      <c r="Y25" s="61">
        <v>10</v>
      </c>
      <c r="Z25" s="1">
        <v>11.75</v>
      </c>
      <c r="AA25" s="56">
        <v>15</v>
      </c>
      <c r="AB25" s="1">
        <v>10.83</v>
      </c>
      <c r="AC25" s="2"/>
      <c r="AD25" s="57">
        <v>10</v>
      </c>
      <c r="AE25" s="56">
        <v>7.67</v>
      </c>
      <c r="AF25" s="1">
        <v>7</v>
      </c>
      <c r="AG25" s="2"/>
      <c r="AH25" s="56">
        <v>15.5</v>
      </c>
      <c r="AI25" s="56">
        <v>14.5</v>
      </c>
      <c r="AJ25" s="2"/>
      <c r="AK25" s="56">
        <v>12.5</v>
      </c>
      <c r="AL25" s="18"/>
    </row>
    <row r="26" spans="1:38" ht="18.75">
      <c r="A26" s="104">
        <v>14</v>
      </c>
      <c r="B26" s="115" t="s">
        <v>107</v>
      </c>
      <c r="C26" s="115" t="s">
        <v>108</v>
      </c>
      <c r="D26" s="115" t="s">
        <v>92</v>
      </c>
      <c r="E26" s="115" t="s">
        <v>92</v>
      </c>
      <c r="F26" s="115" t="s">
        <v>109</v>
      </c>
      <c r="G26" s="116" t="s">
        <v>110</v>
      </c>
      <c r="H26" s="107">
        <f t="shared" si="0"/>
        <v>5.2074999999999996</v>
      </c>
      <c r="I26" s="118">
        <v>0</v>
      </c>
      <c r="J26" s="118">
        <v>10.33</v>
      </c>
      <c r="K26" s="118">
        <v>10.5</v>
      </c>
      <c r="L26" s="119">
        <v>0</v>
      </c>
      <c r="M26" s="107">
        <f t="shared" si="1"/>
        <v>5</v>
      </c>
      <c r="N26" s="119">
        <v>10</v>
      </c>
      <c r="O26" s="119">
        <v>0</v>
      </c>
      <c r="P26" s="119">
        <v>0</v>
      </c>
      <c r="Q26" s="107">
        <f t="shared" si="2"/>
        <v>7</v>
      </c>
      <c r="R26" s="119">
        <v>14</v>
      </c>
      <c r="S26" s="119">
        <v>3.5</v>
      </c>
      <c r="T26" s="109">
        <f t="shared" si="3"/>
        <v>10</v>
      </c>
      <c r="U26" s="119">
        <v>10</v>
      </c>
      <c r="V26" s="110">
        <f t="shared" si="4"/>
        <v>5.7912499999999998</v>
      </c>
      <c r="W26" s="94"/>
      <c r="X26" s="2">
        <v>9</v>
      </c>
      <c r="Y26" s="61">
        <v>0</v>
      </c>
      <c r="Z26" s="1">
        <v>5.5</v>
      </c>
      <c r="AA26" s="56">
        <v>0</v>
      </c>
      <c r="AB26" s="1">
        <v>5</v>
      </c>
      <c r="AC26" s="2"/>
      <c r="AD26" s="56">
        <v>10</v>
      </c>
      <c r="AE26" s="56">
        <v>0</v>
      </c>
      <c r="AF26" s="1">
        <v>10</v>
      </c>
      <c r="AG26" s="2"/>
      <c r="AH26" s="56"/>
      <c r="AI26" s="56">
        <v>10</v>
      </c>
      <c r="AJ26" s="2"/>
      <c r="AK26" s="56">
        <v>11.66</v>
      </c>
      <c r="AL26" s="18"/>
    </row>
    <row r="27" spans="1:38" ht="18.75">
      <c r="A27" s="104">
        <v>15</v>
      </c>
      <c r="B27" s="115" t="s">
        <v>111</v>
      </c>
      <c r="C27" s="115" t="s">
        <v>112</v>
      </c>
      <c r="D27" s="115" t="s">
        <v>113</v>
      </c>
      <c r="E27" s="115" t="s">
        <v>113</v>
      </c>
      <c r="F27" s="115" t="s">
        <v>114</v>
      </c>
      <c r="G27" s="116" t="s">
        <v>115</v>
      </c>
      <c r="H27" s="107">
        <f t="shared" si="0"/>
        <v>5.875</v>
      </c>
      <c r="I27" s="121">
        <v>0</v>
      </c>
      <c r="J27" s="121">
        <v>0</v>
      </c>
      <c r="K27" s="118">
        <v>11.67</v>
      </c>
      <c r="L27" s="119">
        <v>11.83</v>
      </c>
      <c r="M27" s="107">
        <f t="shared" si="1"/>
        <v>2.875</v>
      </c>
      <c r="N27" s="119">
        <v>0</v>
      </c>
      <c r="O27" s="119">
        <v>0</v>
      </c>
      <c r="P27" s="119">
        <v>11.5</v>
      </c>
      <c r="Q27" s="107">
        <f t="shared" si="2"/>
        <v>1.92</v>
      </c>
      <c r="R27" s="119">
        <v>0</v>
      </c>
      <c r="S27" s="119">
        <v>2.88</v>
      </c>
      <c r="T27" s="109">
        <f t="shared" si="3"/>
        <v>14.25</v>
      </c>
      <c r="U27" s="119">
        <v>14.25</v>
      </c>
      <c r="V27" s="110">
        <f t="shared" si="4"/>
        <v>4.9068750000000003</v>
      </c>
      <c r="W27" s="94"/>
      <c r="X27" s="2">
        <v>9</v>
      </c>
      <c r="Y27" s="61">
        <v>10</v>
      </c>
      <c r="Z27" s="1">
        <v>5</v>
      </c>
      <c r="AA27" s="56">
        <v>0</v>
      </c>
      <c r="AB27" s="1">
        <v>5.5</v>
      </c>
      <c r="AC27" s="2"/>
      <c r="AD27" s="56">
        <v>0</v>
      </c>
      <c r="AE27" s="56">
        <v>0</v>
      </c>
      <c r="AF27" s="1">
        <v>12</v>
      </c>
      <c r="AG27" s="2"/>
      <c r="AH27" s="56">
        <v>7</v>
      </c>
      <c r="AI27" s="56">
        <v>13.5</v>
      </c>
      <c r="AJ27" s="2"/>
      <c r="AK27" s="56">
        <v>0</v>
      </c>
      <c r="AL27" s="18"/>
    </row>
    <row r="28" spans="1:38" ht="18.75">
      <c r="A28" s="104">
        <v>16</v>
      </c>
      <c r="B28" s="115" t="s">
        <v>116</v>
      </c>
      <c r="C28" s="115" t="s">
        <v>117</v>
      </c>
      <c r="D28" s="115" t="s">
        <v>118</v>
      </c>
      <c r="E28" s="115" t="s">
        <v>118</v>
      </c>
      <c r="F28" s="115" t="s">
        <v>119</v>
      </c>
      <c r="G28" s="116" t="s">
        <v>120</v>
      </c>
      <c r="H28" s="107">
        <f t="shared" si="0"/>
        <v>2.605</v>
      </c>
      <c r="I28" s="118">
        <v>0</v>
      </c>
      <c r="J28" s="118">
        <v>0</v>
      </c>
      <c r="K28" s="118">
        <v>0</v>
      </c>
      <c r="L28" s="119">
        <v>10.42</v>
      </c>
      <c r="M28" s="107">
        <f t="shared" si="1"/>
        <v>7.9175000000000004</v>
      </c>
      <c r="N28" s="119">
        <v>11.17</v>
      </c>
      <c r="O28" s="119">
        <v>9.33</v>
      </c>
      <c r="P28" s="119">
        <v>0</v>
      </c>
      <c r="Q28" s="107">
        <f t="shared" si="2"/>
        <v>10.220000000000001</v>
      </c>
      <c r="R28" s="119">
        <v>10.5</v>
      </c>
      <c r="S28" s="119">
        <v>10.08</v>
      </c>
      <c r="T28" s="109">
        <f t="shared" si="3"/>
        <v>13.25</v>
      </c>
      <c r="U28" s="119">
        <v>13.25</v>
      </c>
      <c r="V28" s="110">
        <f t="shared" si="4"/>
        <v>6.026250000000001</v>
      </c>
      <c r="W28" s="94"/>
      <c r="X28" s="2">
        <v>9</v>
      </c>
      <c r="Y28" s="61">
        <v>0</v>
      </c>
      <c r="Z28" s="1">
        <v>9.25</v>
      </c>
      <c r="AA28" s="56">
        <v>12</v>
      </c>
      <c r="AB28" s="1">
        <v>12.08</v>
      </c>
      <c r="AC28" s="2"/>
      <c r="AD28" s="56">
        <v>11.17</v>
      </c>
      <c r="AE28" s="56">
        <v>9.33</v>
      </c>
      <c r="AF28" s="1">
        <v>10.5</v>
      </c>
      <c r="AG28" s="2"/>
      <c r="AH28" s="56">
        <v>9</v>
      </c>
      <c r="AI28" s="56">
        <v>9</v>
      </c>
      <c r="AJ28" s="2"/>
      <c r="AK28" s="56">
        <v>15.13</v>
      </c>
      <c r="AL28" s="18"/>
    </row>
    <row r="29" spans="1:38" ht="18.75">
      <c r="A29" s="104">
        <v>17</v>
      </c>
      <c r="B29" s="115" t="s">
        <v>121</v>
      </c>
      <c r="C29" s="115" t="s">
        <v>122</v>
      </c>
      <c r="D29" s="115" t="s">
        <v>123</v>
      </c>
      <c r="E29" s="115" t="s">
        <v>123</v>
      </c>
      <c r="F29" s="115" t="s">
        <v>124</v>
      </c>
      <c r="G29" s="116" t="s">
        <v>110</v>
      </c>
      <c r="H29" s="107">
        <f t="shared" si="0"/>
        <v>0</v>
      </c>
      <c r="I29" s="121">
        <v>0</v>
      </c>
      <c r="J29" s="118">
        <v>0</v>
      </c>
      <c r="K29" s="118">
        <v>0</v>
      </c>
      <c r="L29" s="119">
        <v>0</v>
      </c>
      <c r="M29" s="107">
        <f t="shared" si="1"/>
        <v>5.6675000000000004</v>
      </c>
      <c r="N29" s="120">
        <v>0</v>
      </c>
      <c r="O29" s="119">
        <v>12.67</v>
      </c>
      <c r="P29" s="119">
        <v>10</v>
      </c>
      <c r="Q29" s="107">
        <f t="shared" si="2"/>
        <v>6.9466666666666663</v>
      </c>
      <c r="R29" s="119">
        <v>0</v>
      </c>
      <c r="S29" s="119">
        <v>10.42</v>
      </c>
      <c r="T29" s="109">
        <f t="shared" si="3"/>
        <v>14.25</v>
      </c>
      <c r="U29" s="119">
        <v>14.25</v>
      </c>
      <c r="V29" s="110">
        <f t="shared" si="4"/>
        <v>3.6100000000000003</v>
      </c>
      <c r="W29" s="94"/>
      <c r="X29" s="2">
        <v>9</v>
      </c>
      <c r="Y29" s="61">
        <v>0</v>
      </c>
      <c r="Z29" s="1">
        <v>11.5</v>
      </c>
      <c r="AA29" s="56">
        <v>11</v>
      </c>
      <c r="AB29" s="1">
        <v>9.33</v>
      </c>
      <c r="AC29" s="2"/>
      <c r="AD29" s="57">
        <v>0</v>
      </c>
      <c r="AE29" s="56">
        <v>12.67</v>
      </c>
      <c r="AF29" s="1">
        <v>10</v>
      </c>
      <c r="AG29" s="2"/>
      <c r="AH29" s="56">
        <v>7</v>
      </c>
      <c r="AI29" s="56">
        <v>12.5</v>
      </c>
      <c r="AJ29" s="2"/>
      <c r="AK29" s="56">
        <v>15.5</v>
      </c>
      <c r="AL29" s="18"/>
    </row>
    <row r="30" spans="1:38" ht="18.75">
      <c r="A30" s="104">
        <v>18</v>
      </c>
      <c r="B30" s="122" t="s">
        <v>125</v>
      </c>
      <c r="C30" s="122" t="s">
        <v>126</v>
      </c>
      <c r="D30" s="122" t="s">
        <v>127</v>
      </c>
      <c r="E30" s="122" t="s">
        <v>127</v>
      </c>
      <c r="F30" s="122" t="s">
        <v>128</v>
      </c>
      <c r="G30" s="123" t="s">
        <v>110</v>
      </c>
      <c r="H30" s="107">
        <f t="shared" si="0"/>
        <v>8.5399999999999991</v>
      </c>
      <c r="I30" s="121">
        <v>0</v>
      </c>
      <c r="J30" s="124">
        <v>11.83</v>
      </c>
      <c r="K30" s="118">
        <v>12</v>
      </c>
      <c r="L30" s="119">
        <v>10.33</v>
      </c>
      <c r="M30" s="107">
        <f t="shared" si="1"/>
        <v>5.25</v>
      </c>
      <c r="N30" s="120">
        <v>5</v>
      </c>
      <c r="O30" s="119">
        <v>0</v>
      </c>
      <c r="P30" s="119">
        <v>11</v>
      </c>
      <c r="Q30" s="107">
        <f t="shared" si="2"/>
        <v>5.5866666666666669</v>
      </c>
      <c r="R30" s="119">
        <v>0</v>
      </c>
      <c r="S30" s="119">
        <v>8.3800000000000008</v>
      </c>
      <c r="T30" s="109">
        <f t="shared" si="3"/>
        <v>12.25</v>
      </c>
      <c r="U30" s="119">
        <v>12.25</v>
      </c>
      <c r="V30" s="110">
        <f t="shared" si="4"/>
        <v>7.3956249999999999</v>
      </c>
      <c r="W30" s="94"/>
      <c r="X30" s="2">
        <v>9</v>
      </c>
      <c r="Y30" s="61">
        <v>0</v>
      </c>
      <c r="Z30" s="1">
        <v>10</v>
      </c>
      <c r="AA30" s="56">
        <v>12.5</v>
      </c>
      <c r="AB30" s="1">
        <v>11.42</v>
      </c>
      <c r="AC30" s="2"/>
      <c r="AD30" s="57">
        <v>5</v>
      </c>
      <c r="AE30" s="56">
        <v>0</v>
      </c>
      <c r="AF30" s="1">
        <v>7</v>
      </c>
      <c r="AG30" s="2"/>
      <c r="AH30" s="56">
        <v>8</v>
      </c>
      <c r="AI30" s="56">
        <v>12</v>
      </c>
      <c r="AJ30" s="2"/>
      <c r="AK30" s="56"/>
      <c r="AL30" s="18"/>
    </row>
    <row r="31" spans="1:38" ht="18.75">
      <c r="A31" s="104">
        <v>19</v>
      </c>
      <c r="B31" s="115" t="s">
        <v>227</v>
      </c>
      <c r="C31" s="115" t="s">
        <v>129</v>
      </c>
      <c r="D31" s="115" t="s">
        <v>130</v>
      </c>
      <c r="E31" s="115" t="s">
        <v>130</v>
      </c>
      <c r="F31" s="115" t="s">
        <v>131</v>
      </c>
      <c r="G31" s="116" t="s">
        <v>132</v>
      </c>
      <c r="H31" s="107">
        <f t="shared" si="0"/>
        <v>0</v>
      </c>
      <c r="I31" s="118">
        <v>0</v>
      </c>
      <c r="J31" s="118">
        <v>0</v>
      </c>
      <c r="K31" s="118">
        <v>0</v>
      </c>
      <c r="L31" s="119">
        <v>0</v>
      </c>
      <c r="M31" s="107">
        <f t="shared" si="1"/>
        <v>0</v>
      </c>
      <c r="N31" s="119">
        <v>0</v>
      </c>
      <c r="O31" s="119">
        <v>0</v>
      </c>
      <c r="P31" s="119">
        <v>0</v>
      </c>
      <c r="Q31" s="107">
        <f t="shared" si="2"/>
        <v>0</v>
      </c>
      <c r="R31" s="119">
        <v>0</v>
      </c>
      <c r="S31" s="119">
        <v>0</v>
      </c>
      <c r="T31" s="109">
        <f t="shared" si="3"/>
        <v>0</v>
      </c>
      <c r="U31" s="119">
        <v>0</v>
      </c>
      <c r="V31" s="110">
        <f t="shared" si="4"/>
        <v>0</v>
      </c>
      <c r="W31" s="94"/>
      <c r="X31" s="2">
        <v>9</v>
      </c>
      <c r="Y31" s="61">
        <v>0</v>
      </c>
      <c r="Z31" s="1">
        <v>5</v>
      </c>
      <c r="AA31" s="56">
        <v>0</v>
      </c>
      <c r="AB31" s="1">
        <v>11.75</v>
      </c>
      <c r="AC31" s="2"/>
      <c r="AD31" s="56">
        <v>0</v>
      </c>
      <c r="AE31" s="56">
        <v>0</v>
      </c>
      <c r="AF31" s="1">
        <v>0</v>
      </c>
      <c r="AG31" s="2"/>
      <c r="AH31" s="56"/>
      <c r="AI31" s="56">
        <v>0</v>
      </c>
      <c r="AJ31" s="2"/>
      <c r="AK31" s="56">
        <v>10</v>
      </c>
      <c r="AL31" s="18"/>
    </row>
    <row r="32" spans="1:38" ht="18.75">
      <c r="A32" s="104">
        <v>20</v>
      </c>
      <c r="B32" s="115" t="s">
        <v>133</v>
      </c>
      <c r="C32" s="115" t="s">
        <v>134</v>
      </c>
      <c r="D32" s="115" t="s">
        <v>135</v>
      </c>
      <c r="E32" s="115" t="s">
        <v>135</v>
      </c>
      <c r="F32" s="115" t="s">
        <v>136</v>
      </c>
      <c r="G32" s="116" t="s">
        <v>110</v>
      </c>
      <c r="H32" s="107">
        <f t="shared" si="0"/>
        <v>5.625</v>
      </c>
      <c r="I32" s="118">
        <v>0</v>
      </c>
      <c r="J32" s="118">
        <v>0</v>
      </c>
      <c r="K32" s="118">
        <v>11.83</v>
      </c>
      <c r="L32" s="119">
        <v>10.67</v>
      </c>
      <c r="M32" s="107">
        <f t="shared" si="1"/>
        <v>3</v>
      </c>
      <c r="N32" s="120">
        <v>0</v>
      </c>
      <c r="O32" s="119">
        <v>0</v>
      </c>
      <c r="P32" s="119">
        <v>12</v>
      </c>
      <c r="Q32" s="107">
        <f t="shared" si="2"/>
        <v>4</v>
      </c>
      <c r="R32" s="119">
        <v>0</v>
      </c>
      <c r="S32" s="119">
        <v>6</v>
      </c>
      <c r="T32" s="109">
        <f t="shared" si="3"/>
        <v>13.25</v>
      </c>
      <c r="U32" s="119">
        <v>13.25</v>
      </c>
      <c r="V32" s="110">
        <f t="shared" si="4"/>
        <v>5.140625</v>
      </c>
      <c r="W32" s="94"/>
      <c r="X32" s="2">
        <v>9</v>
      </c>
      <c r="Y32" s="61">
        <v>11.17</v>
      </c>
      <c r="Z32" s="1">
        <v>11</v>
      </c>
      <c r="AA32" s="56">
        <v>0</v>
      </c>
      <c r="AB32" s="1">
        <v>0</v>
      </c>
      <c r="AC32" s="2"/>
      <c r="AD32" s="57">
        <v>0</v>
      </c>
      <c r="AE32" s="56">
        <v>0</v>
      </c>
      <c r="AF32" s="1">
        <v>0</v>
      </c>
      <c r="AG32" s="2"/>
      <c r="AH32" s="56">
        <v>11</v>
      </c>
      <c r="AI32" s="56">
        <v>13.5</v>
      </c>
      <c r="AJ32" s="2"/>
      <c r="AK32" s="56">
        <v>15.75</v>
      </c>
      <c r="AL32" s="18"/>
    </row>
    <row r="33" spans="1:38" ht="18.75">
      <c r="A33" s="104">
        <v>21</v>
      </c>
      <c r="B33" s="115" t="s">
        <v>137</v>
      </c>
      <c r="C33" s="115" t="s">
        <v>138</v>
      </c>
      <c r="D33" s="118" t="s">
        <v>139</v>
      </c>
      <c r="E33" s="118" t="s">
        <v>139</v>
      </c>
      <c r="F33" s="115" t="s">
        <v>140</v>
      </c>
      <c r="G33" s="116" t="s">
        <v>52</v>
      </c>
      <c r="H33" s="107">
        <f t="shared" si="0"/>
        <v>2.9575</v>
      </c>
      <c r="I33" s="121">
        <v>0</v>
      </c>
      <c r="J33" s="121">
        <v>0</v>
      </c>
      <c r="K33" s="118">
        <v>11.83</v>
      </c>
      <c r="L33" s="119">
        <v>0</v>
      </c>
      <c r="M33" s="107">
        <f t="shared" si="1"/>
        <v>6.7925000000000004</v>
      </c>
      <c r="N33" s="120">
        <v>0</v>
      </c>
      <c r="O33" s="119">
        <v>17.170000000000002</v>
      </c>
      <c r="P33" s="119">
        <v>10</v>
      </c>
      <c r="Q33" s="107">
        <f t="shared" si="2"/>
        <v>6.8599999999999994</v>
      </c>
      <c r="R33" s="119">
        <v>0</v>
      </c>
      <c r="S33" s="119">
        <v>10.29</v>
      </c>
      <c r="T33" s="109">
        <f t="shared" si="3"/>
        <v>0</v>
      </c>
      <c r="U33" s="119">
        <v>0</v>
      </c>
      <c r="V33" s="110">
        <f t="shared" si="4"/>
        <v>4.4631249999999998</v>
      </c>
      <c r="W33" s="94"/>
      <c r="X33" s="2">
        <v>9</v>
      </c>
      <c r="Y33" s="61">
        <v>0</v>
      </c>
      <c r="Z33" s="1">
        <v>5.75</v>
      </c>
      <c r="AA33" s="56">
        <v>14</v>
      </c>
      <c r="AB33" s="1">
        <v>0</v>
      </c>
      <c r="AC33" s="2"/>
      <c r="AD33" s="57">
        <v>0</v>
      </c>
      <c r="AE33" s="56">
        <v>17.170000000000002</v>
      </c>
      <c r="AF33" s="1">
        <v>0</v>
      </c>
      <c r="AG33" s="2"/>
      <c r="AH33" s="56">
        <v>12.5</v>
      </c>
      <c r="AI33" s="56">
        <v>12.5</v>
      </c>
      <c r="AJ33" s="2"/>
      <c r="AK33" s="56">
        <v>13</v>
      </c>
      <c r="AL33" s="18"/>
    </row>
    <row r="34" spans="1:38" ht="18.75">
      <c r="A34" s="104">
        <v>22</v>
      </c>
      <c r="B34" s="115" t="s">
        <v>141</v>
      </c>
      <c r="C34" s="115" t="s">
        <v>142</v>
      </c>
      <c r="D34" s="115" t="s">
        <v>143</v>
      </c>
      <c r="E34" s="115" t="s">
        <v>143</v>
      </c>
      <c r="F34" s="115" t="s">
        <v>144</v>
      </c>
      <c r="G34" s="116" t="s">
        <v>110</v>
      </c>
      <c r="H34" s="107">
        <f t="shared" si="0"/>
        <v>2.2925</v>
      </c>
      <c r="I34" s="118">
        <v>0</v>
      </c>
      <c r="J34" s="118">
        <v>0</v>
      </c>
      <c r="K34" s="118">
        <v>0</v>
      </c>
      <c r="L34" s="119">
        <v>9.17</v>
      </c>
      <c r="M34" s="107">
        <f t="shared" si="1"/>
        <v>11.4175</v>
      </c>
      <c r="N34" s="119">
        <v>11.67</v>
      </c>
      <c r="O34" s="119">
        <v>8.83</v>
      </c>
      <c r="P34" s="119">
        <v>13.5</v>
      </c>
      <c r="Q34" s="107">
        <f t="shared" si="2"/>
        <v>7.3866666666666667</v>
      </c>
      <c r="R34" s="119">
        <v>0</v>
      </c>
      <c r="S34" s="119">
        <v>11.08</v>
      </c>
      <c r="T34" s="109">
        <f t="shared" si="3"/>
        <v>12.75</v>
      </c>
      <c r="U34" s="119">
        <v>12.75</v>
      </c>
      <c r="V34" s="110">
        <f t="shared" si="4"/>
        <v>6.1825000000000001</v>
      </c>
      <c r="W34" s="94"/>
      <c r="X34" s="2">
        <v>9</v>
      </c>
      <c r="Y34" s="61">
        <v>0</v>
      </c>
      <c r="Z34" s="1">
        <v>9.5</v>
      </c>
      <c r="AA34" s="56">
        <v>10</v>
      </c>
      <c r="AB34" s="1">
        <v>5.66</v>
      </c>
      <c r="AC34" s="2"/>
      <c r="AD34" s="56">
        <v>11.67</v>
      </c>
      <c r="AE34" s="56">
        <v>8.83</v>
      </c>
      <c r="AF34" s="1">
        <v>11</v>
      </c>
      <c r="AG34" s="2"/>
      <c r="AH34" s="56">
        <v>10</v>
      </c>
      <c r="AI34" s="56">
        <v>12.5</v>
      </c>
      <c r="AJ34" s="2"/>
      <c r="AK34" s="56">
        <v>11</v>
      </c>
      <c r="AL34" s="18"/>
    </row>
    <row r="35" spans="1:38" ht="18.75">
      <c r="A35" s="104">
        <v>23</v>
      </c>
      <c r="B35" s="115" t="s">
        <v>145</v>
      </c>
      <c r="C35" s="115" t="s">
        <v>146</v>
      </c>
      <c r="D35" s="115" t="s">
        <v>147</v>
      </c>
      <c r="E35" s="115" t="s">
        <v>147</v>
      </c>
      <c r="F35" s="115" t="s">
        <v>148</v>
      </c>
      <c r="G35" s="116" t="s">
        <v>149</v>
      </c>
      <c r="H35" s="107">
        <f t="shared" si="0"/>
        <v>7.6675000000000004</v>
      </c>
      <c r="I35" s="118">
        <v>10.5</v>
      </c>
      <c r="J35" s="118">
        <v>10</v>
      </c>
      <c r="K35" s="118">
        <v>10.17</v>
      </c>
      <c r="L35" s="119">
        <v>0</v>
      </c>
      <c r="M35" s="107">
        <f t="shared" si="1"/>
        <v>8.375</v>
      </c>
      <c r="N35" s="119">
        <v>10.5</v>
      </c>
      <c r="O35" s="119">
        <v>12.5</v>
      </c>
      <c r="P35" s="119">
        <v>0</v>
      </c>
      <c r="Q35" s="107">
        <f t="shared" si="2"/>
        <v>2.2066666666666666</v>
      </c>
      <c r="R35" s="119">
        <v>0</v>
      </c>
      <c r="S35" s="119">
        <v>3.31</v>
      </c>
      <c r="T35" s="109">
        <f t="shared" si="3"/>
        <v>14.33</v>
      </c>
      <c r="U35" s="119">
        <v>14.33</v>
      </c>
      <c r="V35" s="110">
        <f t="shared" si="4"/>
        <v>7.2368750000000004</v>
      </c>
      <c r="W35" s="94"/>
      <c r="X35" s="2">
        <v>9</v>
      </c>
      <c r="Y35" s="61">
        <v>11</v>
      </c>
      <c r="Z35" s="1">
        <v>0</v>
      </c>
      <c r="AA35" s="56">
        <v>0</v>
      </c>
      <c r="AB35" s="1">
        <v>10.08</v>
      </c>
      <c r="AC35" s="2"/>
      <c r="AD35" s="56">
        <v>10.5</v>
      </c>
      <c r="AE35" s="56">
        <v>12.5</v>
      </c>
      <c r="AF35" s="1">
        <v>10.75</v>
      </c>
      <c r="AG35" s="2"/>
      <c r="AH35" s="56"/>
      <c r="AI35" s="56"/>
      <c r="AJ35" s="2"/>
      <c r="AK35" s="56">
        <v>10</v>
      </c>
      <c r="AL35" s="18"/>
    </row>
    <row r="36" spans="1:38" ht="18.75">
      <c r="A36" s="104">
        <v>24</v>
      </c>
      <c r="B36" s="115" t="s">
        <v>150</v>
      </c>
      <c r="C36" s="115" t="s">
        <v>151</v>
      </c>
      <c r="D36" s="115" t="s">
        <v>152</v>
      </c>
      <c r="E36" s="115" t="s">
        <v>152</v>
      </c>
      <c r="F36" s="115" t="s">
        <v>153</v>
      </c>
      <c r="G36" s="116" t="s">
        <v>154</v>
      </c>
      <c r="H36" s="107">
        <f t="shared" si="0"/>
        <v>5.4175000000000004</v>
      </c>
      <c r="I36" s="118">
        <v>10.67</v>
      </c>
      <c r="J36" s="118">
        <v>11</v>
      </c>
      <c r="K36" s="118">
        <v>0</v>
      </c>
      <c r="L36" s="119">
        <v>0</v>
      </c>
      <c r="M36" s="107">
        <f t="shared" si="1"/>
        <v>6.375</v>
      </c>
      <c r="N36" s="119">
        <v>0</v>
      </c>
      <c r="O36" s="119">
        <v>11.5</v>
      </c>
      <c r="P36" s="119">
        <v>14</v>
      </c>
      <c r="Q36" s="107">
        <f t="shared" si="2"/>
        <v>11.473333333333334</v>
      </c>
      <c r="R36" s="119">
        <v>10</v>
      </c>
      <c r="S36" s="119">
        <v>12.21</v>
      </c>
      <c r="T36" s="109">
        <f t="shared" si="3"/>
        <v>12.75</v>
      </c>
      <c r="U36" s="119">
        <v>12.75</v>
      </c>
      <c r="V36" s="110">
        <f t="shared" si="4"/>
        <v>7.2506250000000003</v>
      </c>
      <c r="W36" s="94"/>
      <c r="X36" s="2">
        <v>9</v>
      </c>
      <c r="Y36" s="61">
        <v>0</v>
      </c>
      <c r="Z36" s="1">
        <v>13.33</v>
      </c>
      <c r="AA36" s="56">
        <v>0</v>
      </c>
      <c r="AB36" s="1">
        <v>5.5</v>
      </c>
      <c r="AC36" s="2"/>
      <c r="AD36" s="56">
        <v>0</v>
      </c>
      <c r="AE36" s="56">
        <v>11.5</v>
      </c>
      <c r="AF36" s="1">
        <v>10.08</v>
      </c>
      <c r="AG36" s="2"/>
      <c r="AH36" s="56"/>
      <c r="AI36" s="56">
        <v>14</v>
      </c>
      <c r="AJ36" s="2"/>
      <c r="AK36" s="56">
        <v>10</v>
      </c>
      <c r="AL36" s="18"/>
    </row>
    <row r="37" spans="1:38" ht="18.75">
      <c r="A37" s="104">
        <v>25</v>
      </c>
      <c r="B37" s="115" t="s">
        <v>155</v>
      </c>
      <c r="C37" s="115" t="s">
        <v>156</v>
      </c>
      <c r="D37" s="115" t="s">
        <v>157</v>
      </c>
      <c r="E37" s="115" t="s">
        <v>157</v>
      </c>
      <c r="F37" s="115" t="s">
        <v>158</v>
      </c>
      <c r="G37" s="116" t="s">
        <v>149</v>
      </c>
      <c r="H37" s="107">
        <f t="shared" si="0"/>
        <v>3.25</v>
      </c>
      <c r="I37" s="118">
        <v>0</v>
      </c>
      <c r="J37" s="118">
        <v>13</v>
      </c>
      <c r="K37" s="118">
        <v>0</v>
      </c>
      <c r="L37" s="119">
        <v>0</v>
      </c>
      <c r="M37" s="107">
        <f t="shared" si="1"/>
        <v>6</v>
      </c>
      <c r="N37" s="119">
        <v>0</v>
      </c>
      <c r="O37" s="119">
        <v>11</v>
      </c>
      <c r="P37" s="119">
        <v>13</v>
      </c>
      <c r="Q37" s="107">
        <f t="shared" si="2"/>
        <v>12.613333333333335</v>
      </c>
      <c r="R37" s="119">
        <v>13.5</v>
      </c>
      <c r="S37" s="119">
        <v>12.17</v>
      </c>
      <c r="T37" s="109">
        <f t="shared" si="3"/>
        <v>10.75</v>
      </c>
      <c r="U37" s="119">
        <v>10.75</v>
      </c>
      <c r="V37" s="110">
        <f t="shared" si="4"/>
        <v>6.1618750000000002</v>
      </c>
      <c r="W37" s="94"/>
      <c r="X37" s="2">
        <v>9</v>
      </c>
      <c r="Y37" s="61">
        <v>0</v>
      </c>
      <c r="Z37" s="1">
        <v>11.17</v>
      </c>
      <c r="AA37" s="56">
        <v>0</v>
      </c>
      <c r="AB37" s="1">
        <v>6.5</v>
      </c>
      <c r="AC37" s="2"/>
      <c r="AD37" s="56">
        <v>0</v>
      </c>
      <c r="AE37" s="56">
        <v>11</v>
      </c>
      <c r="AF37" s="1">
        <v>0</v>
      </c>
      <c r="AG37" s="2"/>
      <c r="AH37" s="56"/>
      <c r="AI37" s="56">
        <v>13</v>
      </c>
      <c r="AJ37" s="2"/>
      <c r="AK37" s="56">
        <v>14</v>
      </c>
      <c r="AL37" s="18"/>
    </row>
    <row r="38" spans="1:38" ht="18.75">
      <c r="A38" s="104">
        <v>26</v>
      </c>
      <c r="B38" s="115" t="s">
        <v>159</v>
      </c>
      <c r="C38" s="115" t="s">
        <v>160</v>
      </c>
      <c r="D38" s="115" t="s">
        <v>143</v>
      </c>
      <c r="E38" s="115" t="s">
        <v>143</v>
      </c>
      <c r="F38" s="115" t="s">
        <v>161</v>
      </c>
      <c r="G38" s="116" t="s">
        <v>110</v>
      </c>
      <c r="H38" s="107">
        <f t="shared" si="0"/>
        <v>5.3324999999999996</v>
      </c>
      <c r="I38" s="121">
        <v>0</v>
      </c>
      <c r="J38" s="118">
        <v>11.33</v>
      </c>
      <c r="K38" s="118">
        <v>10</v>
      </c>
      <c r="L38" s="119">
        <v>0</v>
      </c>
      <c r="M38" s="107">
        <f t="shared" si="1"/>
        <v>11.5</v>
      </c>
      <c r="N38" s="119">
        <v>11.5</v>
      </c>
      <c r="O38" s="119">
        <v>13</v>
      </c>
      <c r="P38" s="119">
        <v>10</v>
      </c>
      <c r="Q38" s="107">
        <f t="shared" si="2"/>
        <v>11</v>
      </c>
      <c r="R38" s="119">
        <v>10</v>
      </c>
      <c r="S38" s="119">
        <v>11.5</v>
      </c>
      <c r="T38" s="109">
        <f t="shared" si="3"/>
        <v>10.75</v>
      </c>
      <c r="U38" s="119">
        <v>10.75</v>
      </c>
      <c r="V38" s="110">
        <f t="shared" si="4"/>
        <v>8.2756249999999998</v>
      </c>
      <c r="W38" s="94"/>
      <c r="X38" s="2">
        <v>9</v>
      </c>
      <c r="Y38" s="61">
        <v>10.33</v>
      </c>
      <c r="Z38" s="1">
        <v>11.5</v>
      </c>
      <c r="AA38" s="56">
        <v>0</v>
      </c>
      <c r="AB38" s="1">
        <v>0</v>
      </c>
      <c r="AC38" s="2"/>
      <c r="AD38" s="56">
        <v>11.5</v>
      </c>
      <c r="AE38" s="56">
        <v>13</v>
      </c>
      <c r="AF38" s="1">
        <v>0</v>
      </c>
      <c r="AG38" s="2"/>
      <c r="AH38" s="56"/>
      <c r="AI38" s="56">
        <v>10</v>
      </c>
      <c r="AJ38" s="2"/>
      <c r="AK38" s="56">
        <v>12</v>
      </c>
      <c r="AL38" s="18"/>
    </row>
    <row r="39" spans="1:38" ht="18.75">
      <c r="A39" s="104">
        <v>27</v>
      </c>
      <c r="B39" s="115" t="s">
        <v>162</v>
      </c>
      <c r="C39" s="115" t="s">
        <v>163</v>
      </c>
      <c r="D39" s="115" t="s">
        <v>164</v>
      </c>
      <c r="E39" s="115" t="s">
        <v>164</v>
      </c>
      <c r="F39" s="115" t="s">
        <v>165</v>
      </c>
      <c r="G39" s="116" t="s">
        <v>52</v>
      </c>
      <c r="H39" s="107">
        <f t="shared" si="0"/>
        <v>2.625</v>
      </c>
      <c r="I39" s="121">
        <v>0</v>
      </c>
      <c r="J39" s="121">
        <v>0</v>
      </c>
      <c r="K39" s="121">
        <v>10.5</v>
      </c>
      <c r="L39" s="120">
        <v>0</v>
      </c>
      <c r="M39" s="107">
        <f t="shared" si="1"/>
        <v>3.375</v>
      </c>
      <c r="N39" s="120">
        <v>0</v>
      </c>
      <c r="O39" s="119">
        <v>0</v>
      </c>
      <c r="P39" s="119">
        <v>13.5</v>
      </c>
      <c r="Q39" s="107">
        <f t="shared" si="2"/>
        <v>2.2533333333333334</v>
      </c>
      <c r="R39" s="119">
        <v>0</v>
      </c>
      <c r="S39" s="119">
        <v>3.38</v>
      </c>
      <c r="T39" s="109">
        <f t="shared" si="3"/>
        <v>15.83</v>
      </c>
      <c r="U39" s="119">
        <v>15.83</v>
      </c>
      <c r="V39" s="110">
        <f t="shared" si="4"/>
        <v>3.5681249999999998</v>
      </c>
      <c r="W39" s="94"/>
      <c r="X39" s="2">
        <v>9</v>
      </c>
      <c r="Y39" s="61">
        <v>0</v>
      </c>
      <c r="Z39" s="1">
        <v>5</v>
      </c>
      <c r="AA39" s="56">
        <v>0</v>
      </c>
      <c r="AB39" s="1">
        <v>9.58</v>
      </c>
      <c r="AC39" s="2"/>
      <c r="AD39" s="57">
        <v>0</v>
      </c>
      <c r="AE39" s="56">
        <v>0</v>
      </c>
      <c r="AF39" s="1">
        <v>11</v>
      </c>
      <c r="AG39" s="2"/>
      <c r="AH39" s="56">
        <v>7.5</v>
      </c>
      <c r="AI39" s="56">
        <v>17</v>
      </c>
      <c r="AJ39" s="2"/>
      <c r="AK39" s="56">
        <v>16.5</v>
      </c>
      <c r="AL39" s="18"/>
    </row>
    <row r="40" spans="1:38" ht="18.75">
      <c r="A40" s="104">
        <v>28</v>
      </c>
      <c r="B40" s="115" t="s">
        <v>166</v>
      </c>
      <c r="C40" s="115" t="s">
        <v>167</v>
      </c>
      <c r="D40" s="115" t="s">
        <v>89</v>
      </c>
      <c r="E40" s="115" t="s">
        <v>89</v>
      </c>
      <c r="F40" s="115" t="s">
        <v>168</v>
      </c>
      <c r="G40" s="116" t="s">
        <v>132</v>
      </c>
      <c r="H40" s="107">
        <f t="shared" si="0"/>
        <v>2.5425</v>
      </c>
      <c r="I40" s="121">
        <v>0</v>
      </c>
      <c r="J40" s="121">
        <v>10.17</v>
      </c>
      <c r="K40" s="121">
        <v>0</v>
      </c>
      <c r="L40" s="119">
        <v>0</v>
      </c>
      <c r="M40" s="107">
        <f t="shared" si="1"/>
        <v>11</v>
      </c>
      <c r="N40" s="120">
        <v>10.5</v>
      </c>
      <c r="O40" s="119">
        <v>13</v>
      </c>
      <c r="P40" s="119">
        <v>10</v>
      </c>
      <c r="Q40" s="107">
        <f t="shared" si="2"/>
        <v>7.333333333333333</v>
      </c>
      <c r="R40" s="119">
        <v>0</v>
      </c>
      <c r="S40" s="119">
        <v>11</v>
      </c>
      <c r="T40" s="109">
        <f t="shared" si="3"/>
        <v>12.38</v>
      </c>
      <c r="U40" s="119">
        <v>12.38</v>
      </c>
      <c r="V40" s="110">
        <f t="shared" si="4"/>
        <v>6.17</v>
      </c>
      <c r="W40" s="94"/>
      <c r="X40" s="2">
        <v>9</v>
      </c>
      <c r="Y40" s="61">
        <v>10.67</v>
      </c>
      <c r="Z40" s="1">
        <v>14</v>
      </c>
      <c r="AA40" s="56">
        <v>6</v>
      </c>
      <c r="AB40" s="1">
        <v>10.75</v>
      </c>
      <c r="AC40" s="2"/>
      <c r="AD40" s="57">
        <v>10.5</v>
      </c>
      <c r="AE40" s="56">
        <v>13</v>
      </c>
      <c r="AF40" s="1">
        <v>9</v>
      </c>
      <c r="AG40" s="2"/>
      <c r="AH40" s="56">
        <v>10</v>
      </c>
      <c r="AI40" s="56">
        <v>10</v>
      </c>
      <c r="AJ40" s="2"/>
      <c r="AK40" s="56">
        <v>11.25</v>
      </c>
      <c r="AL40" s="18"/>
    </row>
    <row r="41" spans="1:38" ht="18.75">
      <c r="A41" s="104">
        <v>29</v>
      </c>
      <c r="B41" s="115" t="s">
        <v>169</v>
      </c>
      <c r="C41" s="115" t="s">
        <v>170</v>
      </c>
      <c r="D41" s="115" t="s">
        <v>171</v>
      </c>
      <c r="E41" s="115" t="s">
        <v>171</v>
      </c>
      <c r="F41" s="115" t="s">
        <v>172</v>
      </c>
      <c r="G41" s="116" t="s">
        <v>132</v>
      </c>
      <c r="H41" s="107">
        <f t="shared" si="0"/>
        <v>2.9175</v>
      </c>
      <c r="I41" s="118">
        <v>0</v>
      </c>
      <c r="J41" s="118">
        <v>11.67</v>
      </c>
      <c r="K41" s="118">
        <v>0</v>
      </c>
      <c r="L41" s="119">
        <v>0</v>
      </c>
      <c r="M41" s="107">
        <f t="shared" si="1"/>
        <v>2.5</v>
      </c>
      <c r="N41" s="119">
        <v>0</v>
      </c>
      <c r="O41" s="119">
        <v>0</v>
      </c>
      <c r="P41" s="119">
        <v>10</v>
      </c>
      <c r="Q41" s="107">
        <f t="shared" si="2"/>
        <v>3.5</v>
      </c>
      <c r="R41" s="119">
        <v>0</v>
      </c>
      <c r="S41" s="119">
        <v>5.25</v>
      </c>
      <c r="T41" s="109">
        <f t="shared" si="3"/>
        <v>10.75</v>
      </c>
      <c r="U41" s="119">
        <v>10.75</v>
      </c>
      <c r="V41" s="110">
        <f t="shared" si="4"/>
        <v>3.4118750000000002</v>
      </c>
      <c r="W41" s="94"/>
      <c r="X41" s="2">
        <v>9</v>
      </c>
      <c r="Y41" s="61">
        <v>0</v>
      </c>
      <c r="Z41" s="1">
        <v>13</v>
      </c>
      <c r="AA41" s="56">
        <v>0</v>
      </c>
      <c r="AB41" s="1">
        <v>5.33</v>
      </c>
      <c r="AC41" s="2"/>
      <c r="AD41" s="56">
        <v>0</v>
      </c>
      <c r="AE41" s="56">
        <v>0</v>
      </c>
      <c r="AF41" s="1">
        <v>0</v>
      </c>
      <c r="AG41" s="2"/>
      <c r="AH41" s="56">
        <v>10</v>
      </c>
      <c r="AI41" s="56">
        <v>7</v>
      </c>
      <c r="AJ41" s="2"/>
      <c r="AK41" s="56">
        <v>14.25</v>
      </c>
      <c r="AL41" s="18"/>
    </row>
    <row r="42" spans="1:38" ht="18.75">
      <c r="A42" s="104">
        <v>30</v>
      </c>
      <c r="B42" s="122" t="s">
        <v>173</v>
      </c>
      <c r="C42" s="122" t="s">
        <v>174</v>
      </c>
      <c r="D42" s="122" t="s">
        <v>175</v>
      </c>
      <c r="E42" s="122" t="s">
        <v>175</v>
      </c>
      <c r="F42" s="122" t="s">
        <v>176</v>
      </c>
      <c r="G42" s="123" t="s">
        <v>154</v>
      </c>
      <c r="H42" s="107">
        <f t="shared" si="0"/>
        <v>10.605</v>
      </c>
      <c r="I42" s="118">
        <v>10.25</v>
      </c>
      <c r="J42" s="118">
        <v>11</v>
      </c>
      <c r="K42" s="118">
        <v>10.17</v>
      </c>
      <c r="L42" s="119">
        <v>11</v>
      </c>
      <c r="M42" s="107">
        <f t="shared" si="1"/>
        <v>9.3324999999999996</v>
      </c>
      <c r="N42" s="119">
        <v>10.5</v>
      </c>
      <c r="O42" s="119">
        <v>10.33</v>
      </c>
      <c r="P42" s="119">
        <v>6</v>
      </c>
      <c r="Q42" s="107">
        <f t="shared" si="2"/>
        <v>5.0533333333333337</v>
      </c>
      <c r="R42" s="119">
        <v>0</v>
      </c>
      <c r="S42" s="119">
        <v>7.58</v>
      </c>
      <c r="T42" s="109">
        <f t="shared" si="3"/>
        <v>14</v>
      </c>
      <c r="U42" s="119">
        <v>14</v>
      </c>
      <c r="V42" s="110">
        <f t="shared" si="4"/>
        <v>9.4581250000000008</v>
      </c>
      <c r="W42" s="94"/>
      <c r="X42" s="2">
        <v>9</v>
      </c>
      <c r="Y42" s="61">
        <v>12</v>
      </c>
      <c r="Z42" s="1">
        <v>12</v>
      </c>
      <c r="AA42" s="56">
        <v>3</v>
      </c>
      <c r="AB42" s="1">
        <v>0</v>
      </c>
      <c r="AC42" s="2"/>
      <c r="AD42" s="56">
        <v>10.5</v>
      </c>
      <c r="AE42" s="56">
        <v>10.33</v>
      </c>
      <c r="AF42" s="1">
        <v>0</v>
      </c>
      <c r="AG42" s="2"/>
      <c r="AH42" s="56">
        <v>0</v>
      </c>
      <c r="AI42" s="56">
        <v>10</v>
      </c>
      <c r="AJ42" s="2"/>
      <c r="AK42" s="56">
        <v>18</v>
      </c>
      <c r="AL42" s="18"/>
    </row>
    <row r="43" spans="1:38" ht="18.75">
      <c r="A43" s="104">
        <v>31</v>
      </c>
      <c r="B43" s="115" t="s">
        <v>177</v>
      </c>
      <c r="C43" s="115" t="s">
        <v>178</v>
      </c>
      <c r="D43" s="115" t="s">
        <v>179</v>
      </c>
      <c r="E43" s="115" t="s">
        <v>179</v>
      </c>
      <c r="F43" s="115" t="s">
        <v>180</v>
      </c>
      <c r="G43" s="116" t="s">
        <v>52</v>
      </c>
      <c r="H43" s="107">
        <f t="shared" si="0"/>
        <v>5</v>
      </c>
      <c r="I43" s="118">
        <v>10</v>
      </c>
      <c r="J43" s="118">
        <v>0</v>
      </c>
      <c r="K43" s="118">
        <v>0</v>
      </c>
      <c r="L43" s="119">
        <v>10</v>
      </c>
      <c r="M43" s="107">
        <f t="shared" si="1"/>
        <v>2.625</v>
      </c>
      <c r="N43" s="119">
        <v>0</v>
      </c>
      <c r="O43" s="119">
        <v>0</v>
      </c>
      <c r="P43" s="119">
        <v>10.5</v>
      </c>
      <c r="Q43" s="107">
        <f t="shared" si="2"/>
        <v>7.5</v>
      </c>
      <c r="R43" s="119">
        <v>11.5</v>
      </c>
      <c r="S43" s="119">
        <v>5.5</v>
      </c>
      <c r="T43" s="109">
        <f t="shared" si="3"/>
        <v>16</v>
      </c>
      <c r="U43" s="119">
        <v>16</v>
      </c>
      <c r="V43" s="110">
        <f t="shared" si="4"/>
        <v>5.5625</v>
      </c>
      <c r="W43" s="94"/>
      <c r="X43" s="2">
        <v>9</v>
      </c>
      <c r="Y43" s="61">
        <v>13.83</v>
      </c>
      <c r="Z43" s="1">
        <v>5</v>
      </c>
      <c r="AA43" s="56">
        <v>0</v>
      </c>
      <c r="AB43" s="1">
        <v>0</v>
      </c>
      <c r="AC43" s="2"/>
      <c r="AD43" s="56">
        <v>0</v>
      </c>
      <c r="AE43" s="56">
        <v>0</v>
      </c>
      <c r="AF43" s="1">
        <v>10.16</v>
      </c>
      <c r="AG43" s="2"/>
      <c r="AH43" s="56"/>
      <c r="AI43" s="56">
        <v>10.5</v>
      </c>
      <c r="AJ43" s="2"/>
      <c r="AK43" s="56">
        <v>11</v>
      </c>
      <c r="AL43" s="18"/>
    </row>
    <row r="44" spans="1:38" ht="18.75">
      <c r="A44" s="104">
        <v>32</v>
      </c>
      <c r="B44" s="115" t="s">
        <v>181</v>
      </c>
      <c r="C44" s="115" t="s">
        <v>182</v>
      </c>
      <c r="D44" s="115" t="s">
        <v>183</v>
      </c>
      <c r="E44" s="115" t="s">
        <v>183</v>
      </c>
      <c r="F44" s="115" t="s">
        <v>184</v>
      </c>
      <c r="G44" s="116" t="s">
        <v>185</v>
      </c>
      <c r="H44" s="107">
        <f t="shared" si="0"/>
        <v>3.3325</v>
      </c>
      <c r="I44" s="118">
        <v>0</v>
      </c>
      <c r="J44" s="118">
        <v>13.33</v>
      </c>
      <c r="K44" s="118">
        <v>0</v>
      </c>
      <c r="L44" s="119">
        <v>0</v>
      </c>
      <c r="M44" s="107">
        <f t="shared" si="1"/>
        <v>3.25</v>
      </c>
      <c r="N44" s="119">
        <v>0</v>
      </c>
      <c r="O44" s="119">
        <v>0</v>
      </c>
      <c r="P44" s="119">
        <v>13</v>
      </c>
      <c r="Q44" s="107">
        <f t="shared" si="2"/>
        <v>2.1666666666666665</v>
      </c>
      <c r="R44" s="119">
        <v>0</v>
      </c>
      <c r="S44" s="119">
        <v>3.25</v>
      </c>
      <c r="T44" s="109">
        <f t="shared" si="3"/>
        <v>14.25</v>
      </c>
      <c r="U44" s="119">
        <v>14.25</v>
      </c>
      <c r="V44" s="110">
        <f t="shared" si="4"/>
        <v>3.7756249999999998</v>
      </c>
      <c r="W44" s="94"/>
      <c r="X44" s="2">
        <v>9</v>
      </c>
      <c r="Y44" s="61">
        <v>10.33</v>
      </c>
      <c r="Z44" s="1">
        <v>7</v>
      </c>
      <c r="AA44" s="56">
        <v>0</v>
      </c>
      <c r="AB44" s="1">
        <v>8.25</v>
      </c>
      <c r="AC44" s="2"/>
      <c r="AD44" s="56">
        <v>0</v>
      </c>
      <c r="AE44" s="56">
        <v>0</v>
      </c>
      <c r="AF44" s="1">
        <v>10</v>
      </c>
      <c r="AG44" s="2"/>
      <c r="AH44" s="56">
        <v>8</v>
      </c>
      <c r="AI44" s="56">
        <v>11</v>
      </c>
      <c r="AJ44" s="2"/>
      <c r="AK44" s="56">
        <v>15.5</v>
      </c>
      <c r="AL44" s="18"/>
    </row>
    <row r="45" spans="1:38" ht="18.75">
      <c r="A45" s="104">
        <v>33</v>
      </c>
      <c r="B45" s="115" t="s">
        <v>186</v>
      </c>
      <c r="C45" s="115" t="s">
        <v>187</v>
      </c>
      <c r="D45" s="115" t="s">
        <v>188</v>
      </c>
      <c r="E45" s="115" t="s">
        <v>188</v>
      </c>
      <c r="F45" s="115" t="s">
        <v>189</v>
      </c>
      <c r="G45" s="116" t="s">
        <v>190</v>
      </c>
      <c r="H45" s="107">
        <f t="shared" si="0"/>
        <v>5.625</v>
      </c>
      <c r="I45" s="118">
        <v>0</v>
      </c>
      <c r="J45" s="118">
        <v>12.17</v>
      </c>
      <c r="K45" s="118">
        <v>10.33</v>
      </c>
      <c r="L45" s="119">
        <v>0</v>
      </c>
      <c r="M45" s="107">
        <f t="shared" si="1"/>
        <v>5.5824999999999996</v>
      </c>
      <c r="N45" s="119">
        <v>0</v>
      </c>
      <c r="O45" s="119">
        <v>9.33</v>
      </c>
      <c r="P45" s="119">
        <v>13</v>
      </c>
      <c r="Q45" s="107">
        <f t="shared" si="2"/>
        <v>6.8866666666666667</v>
      </c>
      <c r="R45" s="119">
        <v>0</v>
      </c>
      <c r="S45" s="119">
        <v>10.33</v>
      </c>
      <c r="T45" s="109">
        <f t="shared" si="3"/>
        <v>12.13</v>
      </c>
      <c r="U45" s="119">
        <v>12.13</v>
      </c>
      <c r="V45" s="110">
        <f t="shared" si="4"/>
        <v>6.2574999999999994</v>
      </c>
      <c r="W45" s="94"/>
      <c r="X45" s="2">
        <v>9</v>
      </c>
      <c r="Y45" s="61">
        <v>0</v>
      </c>
      <c r="Z45" s="1">
        <v>12</v>
      </c>
      <c r="AA45" s="56">
        <v>8</v>
      </c>
      <c r="AB45" s="1">
        <v>0</v>
      </c>
      <c r="AC45" s="2"/>
      <c r="AD45" s="56">
        <v>0</v>
      </c>
      <c r="AE45" s="56">
        <v>9.33</v>
      </c>
      <c r="AF45" s="1">
        <v>0</v>
      </c>
      <c r="AG45" s="2"/>
      <c r="AH45" s="56">
        <v>5.5</v>
      </c>
      <c r="AI45" s="56">
        <v>14</v>
      </c>
      <c r="AJ45" s="2"/>
      <c r="AK45" s="56">
        <v>13.5</v>
      </c>
      <c r="AL45" s="18"/>
    </row>
    <row r="46" spans="1:38" ht="18.75">
      <c r="A46" s="104">
        <v>34</v>
      </c>
      <c r="B46" s="115" t="s">
        <v>191</v>
      </c>
      <c r="C46" s="115" t="s">
        <v>192</v>
      </c>
      <c r="D46" s="115" t="s">
        <v>193</v>
      </c>
      <c r="E46" s="115" t="s">
        <v>193</v>
      </c>
      <c r="F46" s="115" t="s">
        <v>194</v>
      </c>
      <c r="G46" s="116" t="s">
        <v>52</v>
      </c>
      <c r="H46" s="107">
        <f t="shared" si="0"/>
        <v>5.6675000000000004</v>
      </c>
      <c r="I46" s="118">
        <v>0</v>
      </c>
      <c r="J46" s="118">
        <v>11.5</v>
      </c>
      <c r="K46" s="118">
        <v>0</v>
      </c>
      <c r="L46" s="119">
        <v>11.17</v>
      </c>
      <c r="M46" s="107">
        <f t="shared" si="1"/>
        <v>5.4574999999999996</v>
      </c>
      <c r="N46" s="119">
        <v>0</v>
      </c>
      <c r="O46" s="119">
        <v>10.33</v>
      </c>
      <c r="P46" s="119">
        <v>11.5</v>
      </c>
      <c r="Q46" s="107">
        <f t="shared" si="2"/>
        <v>7.9733333333333336</v>
      </c>
      <c r="R46" s="119">
        <v>0</v>
      </c>
      <c r="S46" s="119">
        <v>11.96</v>
      </c>
      <c r="T46" s="109">
        <f t="shared" si="3"/>
        <v>12.75</v>
      </c>
      <c r="U46" s="119">
        <v>12.75</v>
      </c>
      <c r="V46" s="110">
        <f t="shared" si="4"/>
        <v>6.49</v>
      </c>
      <c r="W46" s="94"/>
      <c r="X46" s="2">
        <v>9</v>
      </c>
      <c r="Y46" s="61">
        <v>0</v>
      </c>
      <c r="Z46" s="1">
        <v>11.5</v>
      </c>
      <c r="AA46" s="56">
        <v>14</v>
      </c>
      <c r="AB46" s="1">
        <v>10</v>
      </c>
      <c r="AC46" s="2"/>
      <c r="AD46" s="56">
        <v>0</v>
      </c>
      <c r="AE46" s="56">
        <v>10.33</v>
      </c>
      <c r="AF46" s="1">
        <v>0</v>
      </c>
      <c r="AG46" s="2"/>
      <c r="AH46" s="56">
        <v>0</v>
      </c>
      <c r="AI46" s="56">
        <v>11</v>
      </c>
      <c r="AJ46" s="2"/>
      <c r="AK46" s="56">
        <v>16.5</v>
      </c>
      <c r="AL46" s="18"/>
    </row>
    <row r="47" spans="1:38" ht="18.75">
      <c r="A47" s="104">
        <v>35</v>
      </c>
      <c r="B47" s="115" t="s">
        <v>195</v>
      </c>
      <c r="C47" s="115" t="s">
        <v>196</v>
      </c>
      <c r="D47" s="115" t="s">
        <v>197</v>
      </c>
      <c r="E47" s="115" t="s">
        <v>197</v>
      </c>
      <c r="F47" s="115" t="s">
        <v>198</v>
      </c>
      <c r="G47" s="116" t="s">
        <v>52</v>
      </c>
      <c r="H47" s="107">
        <f t="shared" si="0"/>
        <v>5.5</v>
      </c>
      <c r="I47" s="118">
        <v>0</v>
      </c>
      <c r="J47" s="118">
        <v>10.83</v>
      </c>
      <c r="K47" s="118">
        <v>0</v>
      </c>
      <c r="L47" s="119">
        <v>11.17</v>
      </c>
      <c r="M47" s="107">
        <f t="shared" si="1"/>
        <v>11.2075</v>
      </c>
      <c r="N47" s="119">
        <v>10</v>
      </c>
      <c r="O47" s="119">
        <v>11.83</v>
      </c>
      <c r="P47" s="119">
        <v>13</v>
      </c>
      <c r="Q47" s="107">
        <f t="shared" si="2"/>
        <v>4.1399999999999997</v>
      </c>
      <c r="R47" s="119">
        <v>0</v>
      </c>
      <c r="S47" s="119">
        <v>6.21</v>
      </c>
      <c r="T47" s="109">
        <f t="shared" si="3"/>
        <v>13.63</v>
      </c>
      <c r="U47" s="119">
        <v>13.63</v>
      </c>
      <c r="V47" s="110">
        <f t="shared" si="4"/>
        <v>7.18</v>
      </c>
      <c r="W47" s="94"/>
      <c r="X47" s="2">
        <v>9</v>
      </c>
      <c r="Y47" s="61">
        <v>0</v>
      </c>
      <c r="Z47" s="1">
        <v>7</v>
      </c>
      <c r="AA47" s="56">
        <v>0</v>
      </c>
      <c r="AB47" s="1">
        <v>8.0399999999999991</v>
      </c>
      <c r="AC47" s="2"/>
      <c r="AD47" s="56">
        <v>10</v>
      </c>
      <c r="AE47" s="56">
        <v>11.83</v>
      </c>
      <c r="AF47" s="1">
        <v>14.5</v>
      </c>
      <c r="AG47" s="2"/>
      <c r="AH47" s="56">
        <v>14</v>
      </c>
      <c r="AI47" s="56">
        <v>11.5</v>
      </c>
      <c r="AJ47" s="2"/>
      <c r="AK47" s="56">
        <v>13.5</v>
      </c>
      <c r="AL47" s="18"/>
    </row>
    <row r="48" spans="1:38" ht="18.75">
      <c r="A48" s="104">
        <v>36</v>
      </c>
      <c r="B48" s="122" t="s">
        <v>199</v>
      </c>
      <c r="C48" s="122" t="s">
        <v>200</v>
      </c>
      <c r="D48" s="122" t="s">
        <v>201</v>
      </c>
      <c r="E48" s="122" t="s">
        <v>201</v>
      </c>
      <c r="F48" s="122" t="s">
        <v>202</v>
      </c>
      <c r="G48" s="123" t="s">
        <v>203</v>
      </c>
      <c r="H48" s="107">
        <f t="shared" si="0"/>
        <v>10.19</v>
      </c>
      <c r="I48" s="118">
        <v>6.92</v>
      </c>
      <c r="J48" s="118">
        <v>13.67</v>
      </c>
      <c r="K48" s="118">
        <v>9.5</v>
      </c>
      <c r="L48" s="119">
        <v>10.67</v>
      </c>
      <c r="M48" s="107">
        <f t="shared" si="1"/>
        <v>11.875</v>
      </c>
      <c r="N48" s="119">
        <v>12</v>
      </c>
      <c r="O48" s="119">
        <v>13.5</v>
      </c>
      <c r="P48" s="119">
        <v>10</v>
      </c>
      <c r="Q48" s="107">
        <f t="shared" si="2"/>
        <v>6.5866666666666669</v>
      </c>
      <c r="R48" s="119">
        <v>0</v>
      </c>
      <c r="S48" s="119">
        <v>9.8800000000000008</v>
      </c>
      <c r="T48" s="109">
        <v>12.13</v>
      </c>
      <c r="U48" s="119">
        <v>12.13</v>
      </c>
      <c r="V48" s="114">
        <f t="shared" si="4"/>
        <v>10.056874999999998</v>
      </c>
      <c r="W48" s="94"/>
      <c r="X48" s="2">
        <v>9</v>
      </c>
      <c r="Y48" s="61">
        <v>8.67</v>
      </c>
      <c r="Z48" s="1">
        <v>6</v>
      </c>
      <c r="AA48" s="56">
        <v>4</v>
      </c>
      <c r="AB48" s="1">
        <v>0</v>
      </c>
      <c r="AC48" s="2"/>
      <c r="AD48" s="56">
        <v>12</v>
      </c>
      <c r="AE48" s="56">
        <v>13.5</v>
      </c>
      <c r="AF48" s="1">
        <v>12</v>
      </c>
      <c r="AG48" s="2"/>
      <c r="AH48" s="56">
        <v>0</v>
      </c>
      <c r="AI48" s="56">
        <v>11</v>
      </c>
      <c r="AJ48" s="2"/>
      <c r="AK48" s="56">
        <v>13.5</v>
      </c>
      <c r="AL48" s="18"/>
    </row>
    <row r="49" spans="1:38" ht="18.75">
      <c r="A49" s="104">
        <v>37</v>
      </c>
      <c r="B49" s="115" t="s">
        <v>204</v>
      </c>
      <c r="C49" s="115" t="s">
        <v>205</v>
      </c>
      <c r="D49" s="115" t="s">
        <v>206</v>
      </c>
      <c r="E49" s="115" t="s">
        <v>206</v>
      </c>
      <c r="F49" s="115" t="s">
        <v>207</v>
      </c>
      <c r="G49" s="116" t="s">
        <v>154</v>
      </c>
      <c r="H49" s="107">
        <f t="shared" si="0"/>
        <v>10.625</v>
      </c>
      <c r="I49" s="118">
        <v>12</v>
      </c>
      <c r="J49" s="121">
        <v>10.33</v>
      </c>
      <c r="K49" s="118">
        <v>10.17</v>
      </c>
      <c r="L49" s="119">
        <v>10</v>
      </c>
      <c r="M49" s="107">
        <f t="shared" si="1"/>
        <v>3.5</v>
      </c>
      <c r="N49" s="119">
        <v>0</v>
      </c>
      <c r="O49" s="119">
        <v>0</v>
      </c>
      <c r="P49" s="119">
        <v>14</v>
      </c>
      <c r="Q49" s="107">
        <f t="shared" si="2"/>
        <v>4.333333333333333</v>
      </c>
      <c r="R49" s="119">
        <v>0</v>
      </c>
      <c r="S49" s="119">
        <v>6.5</v>
      </c>
      <c r="T49" s="109">
        <f t="shared" si="3"/>
        <v>10</v>
      </c>
      <c r="U49" s="119">
        <v>10</v>
      </c>
      <c r="V49" s="110">
        <f t="shared" si="4"/>
        <v>7.625</v>
      </c>
      <c r="W49" s="94"/>
      <c r="X49" s="2">
        <v>9</v>
      </c>
      <c r="Y49" s="61">
        <v>0</v>
      </c>
      <c r="Z49" s="1">
        <v>11</v>
      </c>
      <c r="AA49" s="56">
        <v>0</v>
      </c>
      <c r="AB49" s="1">
        <v>5</v>
      </c>
      <c r="AC49" s="2"/>
      <c r="AD49" s="56">
        <v>0</v>
      </c>
      <c r="AE49" s="56">
        <v>0</v>
      </c>
      <c r="AF49" s="1">
        <v>0</v>
      </c>
      <c r="AG49" s="2"/>
      <c r="AH49" s="56"/>
      <c r="AI49" s="56">
        <v>13</v>
      </c>
      <c r="AJ49" s="2"/>
      <c r="AK49" s="56">
        <v>11</v>
      </c>
      <c r="AL49" s="18"/>
    </row>
    <row r="50" spans="1:38" ht="18.75">
      <c r="A50" s="104">
        <v>38</v>
      </c>
      <c r="B50" s="115" t="s">
        <v>208</v>
      </c>
      <c r="C50" s="115" t="s">
        <v>209</v>
      </c>
      <c r="D50" s="115" t="s">
        <v>210</v>
      </c>
      <c r="E50" s="115" t="s">
        <v>210</v>
      </c>
      <c r="F50" s="115" t="s">
        <v>211</v>
      </c>
      <c r="G50" s="116" t="s">
        <v>154</v>
      </c>
      <c r="H50" s="107">
        <f t="shared" si="0"/>
        <v>10.5</v>
      </c>
      <c r="I50" s="118">
        <v>10.5</v>
      </c>
      <c r="J50" s="118">
        <v>10.33</v>
      </c>
      <c r="K50" s="118">
        <v>10.17</v>
      </c>
      <c r="L50" s="119">
        <v>11</v>
      </c>
      <c r="M50" s="107">
        <f t="shared" si="1"/>
        <v>3.25</v>
      </c>
      <c r="N50" s="119">
        <v>0</v>
      </c>
      <c r="O50" s="119">
        <v>0</v>
      </c>
      <c r="P50" s="119">
        <v>13</v>
      </c>
      <c r="Q50" s="107">
        <f t="shared" si="2"/>
        <v>2.1666666666666665</v>
      </c>
      <c r="R50" s="119">
        <v>0</v>
      </c>
      <c r="S50" s="119">
        <v>3.25</v>
      </c>
      <c r="T50" s="109">
        <f t="shared" si="3"/>
        <v>10</v>
      </c>
      <c r="U50" s="119">
        <v>10</v>
      </c>
      <c r="V50" s="110">
        <f t="shared" si="4"/>
        <v>7.09375</v>
      </c>
      <c r="W50" s="94"/>
      <c r="X50" s="2">
        <v>9</v>
      </c>
      <c r="Y50" s="61">
        <v>10</v>
      </c>
      <c r="Z50" s="1">
        <v>5</v>
      </c>
      <c r="AA50" s="56">
        <v>0</v>
      </c>
      <c r="AB50" s="1">
        <v>11.49</v>
      </c>
      <c r="AC50" s="2"/>
      <c r="AD50" s="56">
        <v>0</v>
      </c>
      <c r="AE50" s="56">
        <v>0</v>
      </c>
      <c r="AF50" s="1">
        <v>9.66</v>
      </c>
      <c r="AG50" s="2"/>
      <c r="AH50" s="56"/>
      <c r="AI50" s="56">
        <v>13</v>
      </c>
      <c r="AJ50" s="2"/>
      <c r="AK50" s="56">
        <v>11.5</v>
      </c>
      <c r="AL50" s="18"/>
    </row>
    <row r="51" spans="1:38" s="42" customFormat="1" ht="18.75">
      <c r="A51" s="125"/>
      <c r="B51" s="126"/>
      <c r="C51" s="127"/>
      <c r="D51" s="127"/>
      <c r="E51" s="127"/>
      <c r="F51" s="127"/>
      <c r="G51" s="127"/>
      <c r="H51" s="128"/>
      <c r="I51" s="127"/>
      <c r="J51" s="127"/>
      <c r="K51" s="127"/>
      <c r="L51" s="127"/>
      <c r="M51" s="128"/>
      <c r="N51" s="127"/>
      <c r="O51" s="127"/>
      <c r="P51" s="129"/>
      <c r="Q51" s="128"/>
      <c r="R51" s="127"/>
      <c r="S51" s="127"/>
      <c r="T51" s="109"/>
      <c r="U51" s="127"/>
      <c r="V51" s="127"/>
      <c r="W51" s="96"/>
      <c r="X51" s="58"/>
      <c r="Y51" s="59"/>
      <c r="Z51" s="59"/>
      <c r="AA51" s="59"/>
      <c r="AB51" s="59"/>
      <c r="AC51" s="58"/>
      <c r="AD51" s="59"/>
      <c r="AE51" s="59"/>
      <c r="AF51" s="59"/>
      <c r="AG51" s="58"/>
      <c r="AH51" s="59"/>
      <c r="AI51" s="60"/>
      <c r="AJ51" s="58"/>
      <c r="AK51" s="59"/>
      <c r="AL51" s="59"/>
    </row>
    <row r="52" spans="1:38" ht="18.75">
      <c r="A52" s="104">
        <v>1</v>
      </c>
      <c r="B52" s="98">
        <v>1333004557</v>
      </c>
      <c r="C52" s="105" t="s">
        <v>76</v>
      </c>
      <c r="D52" s="105"/>
      <c r="E52" s="105" t="s">
        <v>65</v>
      </c>
      <c r="F52" s="105"/>
      <c r="G52" s="105"/>
      <c r="H52" s="107">
        <f t="shared" si="0"/>
        <v>2.54</v>
      </c>
      <c r="I52" s="105">
        <v>0</v>
      </c>
      <c r="J52" s="105">
        <v>0</v>
      </c>
      <c r="K52" s="108">
        <v>10.16</v>
      </c>
      <c r="L52" s="105">
        <v>0</v>
      </c>
      <c r="M52" s="107">
        <f t="shared" si="1"/>
        <v>10.75</v>
      </c>
      <c r="N52" s="108">
        <v>10</v>
      </c>
      <c r="O52" s="105">
        <v>10.5</v>
      </c>
      <c r="P52" s="108">
        <v>12.5</v>
      </c>
      <c r="Q52" s="107">
        <f t="shared" si="2"/>
        <v>0</v>
      </c>
      <c r="R52" s="105">
        <v>0</v>
      </c>
      <c r="S52" s="105">
        <v>0</v>
      </c>
      <c r="T52" s="109">
        <f>U52</f>
        <v>15.5</v>
      </c>
      <c r="U52" s="105">
        <v>15.5</v>
      </c>
      <c r="V52" s="110">
        <f t="shared" si="4"/>
        <v>4.9262499999999996</v>
      </c>
      <c r="W52" s="94"/>
      <c r="X52" s="69">
        <v>10.29</v>
      </c>
      <c r="Y52" s="3">
        <v>11.16</v>
      </c>
      <c r="Z52" s="1">
        <v>8.25</v>
      </c>
      <c r="AA52" s="3">
        <v>12.5</v>
      </c>
      <c r="AB52" s="1">
        <v>9.25</v>
      </c>
      <c r="AC52" s="69">
        <v>10.25</v>
      </c>
      <c r="AD52" s="1">
        <v>6.5</v>
      </c>
      <c r="AE52" s="1">
        <v>14</v>
      </c>
      <c r="AF52" s="1">
        <v>14</v>
      </c>
      <c r="AG52" s="69">
        <v>10.666666666666666</v>
      </c>
      <c r="AH52" s="1">
        <v>8</v>
      </c>
      <c r="AI52" s="1">
        <v>12</v>
      </c>
      <c r="AJ52" s="69">
        <v>13</v>
      </c>
      <c r="AK52" s="1">
        <v>13</v>
      </c>
      <c r="AL52" s="68">
        <v>10.52</v>
      </c>
    </row>
    <row r="53" spans="1:38" ht="18.75">
      <c r="A53" s="104">
        <v>2</v>
      </c>
      <c r="B53" s="98">
        <v>1433013621</v>
      </c>
      <c r="C53" s="105" t="s">
        <v>77</v>
      </c>
      <c r="D53" s="105"/>
      <c r="E53" s="105" t="s">
        <v>66</v>
      </c>
      <c r="F53" s="105"/>
      <c r="G53" s="105"/>
      <c r="H53" s="111">
        <f t="shared" si="0"/>
        <v>5</v>
      </c>
      <c r="I53" s="112">
        <v>3</v>
      </c>
      <c r="J53" s="105">
        <v>11</v>
      </c>
      <c r="K53" s="105">
        <v>4</v>
      </c>
      <c r="L53" s="112">
        <v>2</v>
      </c>
      <c r="M53" s="107">
        <f t="shared" si="1"/>
        <v>10.125</v>
      </c>
      <c r="N53" s="105">
        <v>10</v>
      </c>
      <c r="O53" s="105">
        <v>10</v>
      </c>
      <c r="P53" s="105">
        <v>10.5</v>
      </c>
      <c r="Q53" s="107">
        <f t="shared" si="2"/>
        <v>4.666666666666667</v>
      </c>
      <c r="R53" s="105">
        <v>14</v>
      </c>
      <c r="S53" s="105">
        <v>0</v>
      </c>
      <c r="T53" s="109">
        <f t="shared" ref="T53:T55" si="10">U53</f>
        <v>10</v>
      </c>
      <c r="U53" s="105">
        <v>10</v>
      </c>
      <c r="V53" s="111">
        <f t="shared" si="4"/>
        <v>6.53125</v>
      </c>
      <c r="W53" s="94"/>
      <c r="X53" s="69">
        <v>10.375</v>
      </c>
      <c r="Y53" s="1">
        <v>10.25</v>
      </c>
      <c r="Z53" s="1">
        <v>10</v>
      </c>
      <c r="AA53" s="1">
        <v>10</v>
      </c>
      <c r="AB53" s="1">
        <v>11.25</v>
      </c>
      <c r="AC53" s="69">
        <v>11</v>
      </c>
      <c r="AD53" s="1">
        <v>10.5</v>
      </c>
      <c r="AE53" s="1">
        <v>12</v>
      </c>
      <c r="AF53" s="1">
        <v>11</v>
      </c>
      <c r="AG53" s="2">
        <v>4.666666666666667</v>
      </c>
      <c r="AH53" s="1">
        <v>0</v>
      </c>
      <c r="AI53" s="1">
        <v>0</v>
      </c>
      <c r="AJ53" s="69">
        <v>10.5</v>
      </c>
      <c r="AK53" s="1">
        <v>10.5</v>
      </c>
      <c r="AL53" s="18">
        <v>9.46875</v>
      </c>
    </row>
    <row r="54" spans="1:38" ht="23.25" customHeight="1">
      <c r="A54" s="104">
        <v>3</v>
      </c>
      <c r="B54" s="98">
        <v>1433015559</v>
      </c>
      <c r="C54" s="105" t="s">
        <v>78</v>
      </c>
      <c r="D54" s="105"/>
      <c r="E54" s="105" t="s">
        <v>67</v>
      </c>
      <c r="F54" s="105"/>
      <c r="G54" s="105"/>
      <c r="H54" s="111">
        <f t="shared" si="0"/>
        <v>6.5</v>
      </c>
      <c r="I54" s="112">
        <v>3</v>
      </c>
      <c r="J54" s="105">
        <v>10.5</v>
      </c>
      <c r="K54" s="105">
        <v>2.5</v>
      </c>
      <c r="L54" s="105">
        <v>10</v>
      </c>
      <c r="M54" s="107">
        <f t="shared" si="1"/>
        <v>12</v>
      </c>
      <c r="N54" s="105">
        <v>11.25</v>
      </c>
      <c r="O54" s="105">
        <v>12.5</v>
      </c>
      <c r="P54" s="105">
        <v>13</v>
      </c>
      <c r="Q54" s="111">
        <f t="shared" si="2"/>
        <v>2.6666666666666665</v>
      </c>
      <c r="R54" s="112">
        <v>8</v>
      </c>
      <c r="S54" s="105">
        <v>0</v>
      </c>
      <c r="T54" s="109">
        <f t="shared" si="10"/>
        <v>0</v>
      </c>
      <c r="U54" s="105">
        <v>0</v>
      </c>
      <c r="V54" s="111">
        <f t="shared" si="4"/>
        <v>6.75</v>
      </c>
      <c r="W54" s="94"/>
      <c r="X54" s="69">
        <v>10</v>
      </c>
      <c r="Y54" s="1">
        <v>7.5</v>
      </c>
      <c r="Z54" s="1">
        <v>11</v>
      </c>
      <c r="AA54" s="1">
        <v>11.5</v>
      </c>
      <c r="AB54" s="1">
        <v>10</v>
      </c>
      <c r="AC54" s="69">
        <v>10.375</v>
      </c>
      <c r="AD54" s="1">
        <v>10</v>
      </c>
      <c r="AE54" s="1">
        <v>11.5</v>
      </c>
      <c r="AF54" s="1">
        <v>10</v>
      </c>
      <c r="AG54" s="2">
        <v>6.833333333333333</v>
      </c>
      <c r="AH54" s="1">
        <v>0</v>
      </c>
      <c r="AI54" s="1">
        <v>0</v>
      </c>
      <c r="AJ54" s="69">
        <v>12</v>
      </c>
      <c r="AK54" s="1">
        <v>12</v>
      </c>
      <c r="AL54" s="18">
        <v>9.625</v>
      </c>
    </row>
    <row r="55" spans="1:38" ht="18.75">
      <c r="A55" s="104">
        <v>4</v>
      </c>
      <c r="B55" s="98">
        <v>141287</v>
      </c>
      <c r="C55" s="105" t="s">
        <v>79</v>
      </c>
      <c r="D55" s="105"/>
      <c r="E55" s="105" t="s">
        <v>68</v>
      </c>
      <c r="F55" s="105"/>
      <c r="G55" s="105"/>
      <c r="H55" s="107">
        <f t="shared" ref="H55" si="11">(I55+J55+K55+L55)/4</f>
        <v>5.125</v>
      </c>
      <c r="I55" s="105">
        <v>0</v>
      </c>
      <c r="J55" s="105">
        <v>10</v>
      </c>
      <c r="K55" s="105">
        <v>0</v>
      </c>
      <c r="L55" s="105">
        <v>10.5</v>
      </c>
      <c r="M55" s="107">
        <f t="shared" ref="M55" si="12">((N55*2)+O55+P55)/4</f>
        <v>7.875</v>
      </c>
      <c r="N55" s="105">
        <v>10.75</v>
      </c>
      <c r="O55" s="105">
        <v>0</v>
      </c>
      <c r="P55" s="105">
        <v>10</v>
      </c>
      <c r="Q55" s="107">
        <f t="shared" ref="Q55" si="13">(R55+(S55*2))/3</f>
        <v>10.166666666666666</v>
      </c>
      <c r="R55" s="105">
        <v>10.5</v>
      </c>
      <c r="S55" s="105">
        <v>10</v>
      </c>
      <c r="T55" s="109">
        <f t="shared" si="10"/>
        <v>10</v>
      </c>
      <c r="U55" s="105">
        <v>10</v>
      </c>
      <c r="V55" s="110">
        <f t="shared" ref="V55" si="14">((H55*8)+(M55*4)+(Q55*3)+(T55*1))/16</f>
        <v>7.0625</v>
      </c>
      <c r="W55" s="94"/>
      <c r="X55" s="2">
        <v>9.5625</v>
      </c>
      <c r="Y55" s="1">
        <v>0</v>
      </c>
      <c r="Z55" s="1">
        <v>12</v>
      </c>
      <c r="AA55" s="1">
        <v>10.25</v>
      </c>
      <c r="AB55" s="1">
        <v>10</v>
      </c>
      <c r="AC55" s="69">
        <v>10.25</v>
      </c>
      <c r="AD55" s="1">
        <v>10</v>
      </c>
      <c r="AE55" s="1">
        <v>12</v>
      </c>
      <c r="AF55" s="1">
        <v>9</v>
      </c>
      <c r="AG55" s="2">
        <v>6.166666666666667</v>
      </c>
      <c r="AH55" s="1">
        <v>0</v>
      </c>
      <c r="AI55" s="1">
        <v>0</v>
      </c>
      <c r="AJ55" s="69">
        <v>11</v>
      </c>
      <c r="AK55" s="1">
        <v>11</v>
      </c>
      <c r="AL55" s="18">
        <v>9.1875</v>
      </c>
    </row>
    <row r="56" spans="1:38" s="39" customFormat="1" ht="18.75">
      <c r="A56" s="104">
        <v>5</v>
      </c>
      <c r="B56" s="98">
        <v>1433015609</v>
      </c>
      <c r="C56" s="105" t="s">
        <v>80</v>
      </c>
      <c r="D56" s="105"/>
      <c r="E56" s="105" t="s">
        <v>69</v>
      </c>
      <c r="F56" s="105"/>
      <c r="G56" s="105"/>
      <c r="H56" s="111">
        <f t="shared" si="0"/>
        <v>7.125</v>
      </c>
      <c r="I56" s="112">
        <v>1</v>
      </c>
      <c r="J56" s="105">
        <v>11</v>
      </c>
      <c r="K56" s="105">
        <v>10.5</v>
      </c>
      <c r="L56" s="105">
        <v>6</v>
      </c>
      <c r="M56" s="107">
        <f t="shared" si="1"/>
        <v>11.625</v>
      </c>
      <c r="N56" s="105">
        <v>10.75</v>
      </c>
      <c r="O56" s="105">
        <v>10</v>
      </c>
      <c r="P56" s="105">
        <v>15</v>
      </c>
      <c r="Q56" s="107">
        <v>10.5</v>
      </c>
      <c r="R56" s="105">
        <v>10</v>
      </c>
      <c r="S56" s="105">
        <v>10.75</v>
      </c>
      <c r="T56" s="109">
        <f t="shared" si="3"/>
        <v>15.75</v>
      </c>
      <c r="U56" s="105">
        <v>15.75</v>
      </c>
      <c r="V56" s="111">
        <f t="shared" si="4"/>
        <v>9.421875</v>
      </c>
      <c r="W56" s="95"/>
      <c r="X56" s="38">
        <v>9.375</v>
      </c>
      <c r="Y56" s="16">
        <v>10</v>
      </c>
      <c r="Z56" s="16">
        <v>10.75</v>
      </c>
      <c r="AA56" s="16">
        <v>0</v>
      </c>
      <c r="AB56" s="16">
        <v>7.25</v>
      </c>
      <c r="AC56" s="69">
        <v>10.625</v>
      </c>
      <c r="AD56" s="16">
        <v>11.25</v>
      </c>
      <c r="AE56" s="16">
        <v>7.5</v>
      </c>
      <c r="AF56" s="16">
        <v>12.5</v>
      </c>
      <c r="AG56" s="38">
        <v>8.6666666666666661</v>
      </c>
      <c r="AH56" s="16">
        <v>0</v>
      </c>
      <c r="AI56" s="16">
        <v>10.25</v>
      </c>
      <c r="AJ56" s="69">
        <v>15</v>
      </c>
      <c r="AK56" s="16">
        <v>15</v>
      </c>
      <c r="AL56" s="16">
        <v>9.90625</v>
      </c>
    </row>
    <row r="57" spans="1:38" ht="18.75">
      <c r="A57" s="104">
        <v>6</v>
      </c>
      <c r="B57" s="98">
        <v>1333014080</v>
      </c>
      <c r="C57" s="105" t="s">
        <v>81</v>
      </c>
      <c r="D57" s="105"/>
      <c r="E57" s="105" t="s">
        <v>70</v>
      </c>
      <c r="F57" s="105"/>
      <c r="G57" s="105"/>
      <c r="H57" s="107">
        <f t="shared" si="0"/>
        <v>5.665</v>
      </c>
      <c r="I57" s="105">
        <v>0</v>
      </c>
      <c r="J57" s="108">
        <v>11.33</v>
      </c>
      <c r="K57" s="105">
        <v>0</v>
      </c>
      <c r="L57" s="108">
        <v>11.33</v>
      </c>
      <c r="M57" s="107">
        <f t="shared" si="1"/>
        <v>10.875</v>
      </c>
      <c r="N57" s="108">
        <v>10.5</v>
      </c>
      <c r="O57" s="105">
        <v>11.5</v>
      </c>
      <c r="P57" s="108">
        <v>11</v>
      </c>
      <c r="Q57" s="107">
        <f t="shared" si="2"/>
        <v>10</v>
      </c>
      <c r="R57" s="105">
        <v>10</v>
      </c>
      <c r="S57" s="105">
        <v>10</v>
      </c>
      <c r="T57" s="109">
        <f t="shared" si="3"/>
        <v>10.25</v>
      </c>
      <c r="U57" s="105">
        <v>10.25</v>
      </c>
      <c r="V57" s="105">
        <f t="shared" si="4"/>
        <v>8.0668749999999996</v>
      </c>
      <c r="W57" s="94"/>
      <c r="X57" s="62">
        <v>6.75</v>
      </c>
      <c r="Y57" s="63">
        <v>0</v>
      </c>
      <c r="Z57" s="64">
        <v>10.25</v>
      </c>
      <c r="AA57" s="63">
        <v>0</v>
      </c>
      <c r="AB57" s="63">
        <v>5</v>
      </c>
      <c r="AC57" s="70">
        <v>12.25</v>
      </c>
      <c r="AD57" s="64">
        <v>10</v>
      </c>
      <c r="AE57" s="64">
        <v>13</v>
      </c>
      <c r="AF57" s="63">
        <v>16</v>
      </c>
      <c r="AG57" s="62">
        <v>8.75</v>
      </c>
      <c r="AH57" s="63">
        <v>0</v>
      </c>
      <c r="AI57" s="64">
        <v>10.5</v>
      </c>
      <c r="AJ57" s="70">
        <v>13.5</v>
      </c>
      <c r="AK57" s="63">
        <v>13.5</v>
      </c>
      <c r="AL57" s="65">
        <v>8.921875</v>
      </c>
    </row>
    <row r="58" spans="1:38" ht="23.25">
      <c r="A58" s="104">
        <v>7</v>
      </c>
      <c r="B58" s="130">
        <v>113011942</v>
      </c>
      <c r="C58" s="130" t="s">
        <v>82</v>
      </c>
      <c r="D58" s="118" t="s">
        <v>83</v>
      </c>
      <c r="E58" s="131" t="s">
        <v>83</v>
      </c>
      <c r="F58" s="131"/>
      <c r="G58" s="131"/>
      <c r="H58" s="132">
        <f t="shared" si="0"/>
        <v>5</v>
      </c>
      <c r="I58" s="99">
        <v>0</v>
      </c>
      <c r="J58" s="131">
        <v>10</v>
      </c>
      <c r="K58" s="131">
        <v>0</v>
      </c>
      <c r="L58" s="99">
        <v>10</v>
      </c>
      <c r="M58" s="133">
        <f t="shared" si="1"/>
        <v>9.2899999999999991</v>
      </c>
      <c r="N58" s="99">
        <v>11.33</v>
      </c>
      <c r="O58" s="99">
        <v>0</v>
      </c>
      <c r="P58" s="134">
        <v>14.5</v>
      </c>
      <c r="Q58" s="107">
        <f t="shared" si="2"/>
        <v>4.5</v>
      </c>
      <c r="R58" s="99">
        <v>5.5</v>
      </c>
      <c r="S58" s="131">
        <v>4</v>
      </c>
      <c r="T58" s="135">
        <f t="shared" si="3"/>
        <v>11.38</v>
      </c>
      <c r="U58" s="105">
        <v>11.38</v>
      </c>
      <c r="V58" s="133">
        <f t="shared" si="4"/>
        <v>6.3774999999999995</v>
      </c>
      <c r="W58" s="97"/>
      <c r="X58" s="67"/>
      <c r="Y58" s="41"/>
      <c r="Z58" s="41"/>
      <c r="AA58" s="41"/>
      <c r="AB58" s="41"/>
      <c r="AC58" s="67"/>
      <c r="AD58" s="41"/>
      <c r="AE58" s="41"/>
      <c r="AF58" s="41"/>
      <c r="AG58" s="67"/>
      <c r="AH58" s="41"/>
      <c r="AI58" s="41"/>
      <c r="AJ58" s="67"/>
      <c r="AK58" s="41"/>
      <c r="AL58" s="66"/>
    </row>
    <row r="59" spans="1:38" ht="23.25">
      <c r="A59" s="104">
        <v>8</v>
      </c>
      <c r="B59" s="136" t="s">
        <v>84</v>
      </c>
      <c r="C59" s="136" t="s">
        <v>85</v>
      </c>
      <c r="D59" s="136" t="s">
        <v>86</v>
      </c>
      <c r="E59" s="131" t="s">
        <v>98</v>
      </c>
      <c r="F59" s="131"/>
      <c r="G59" s="131"/>
      <c r="H59" s="132">
        <f t="shared" si="0"/>
        <v>6.5824999999999996</v>
      </c>
      <c r="I59" s="137">
        <v>3.5</v>
      </c>
      <c r="J59" s="131">
        <v>10.83</v>
      </c>
      <c r="K59" s="131">
        <v>12</v>
      </c>
      <c r="L59" s="138">
        <v>0</v>
      </c>
      <c r="M59" s="133">
        <f t="shared" si="1"/>
        <v>4.665</v>
      </c>
      <c r="N59" s="138">
        <v>2.83</v>
      </c>
      <c r="O59" s="138">
        <v>0</v>
      </c>
      <c r="P59" s="138">
        <v>13</v>
      </c>
      <c r="Q59" s="119">
        <f t="shared" si="2"/>
        <v>4.166666666666667</v>
      </c>
      <c r="R59" s="138">
        <v>0</v>
      </c>
      <c r="S59" s="131">
        <v>6.25</v>
      </c>
      <c r="T59" s="135">
        <f t="shared" si="3"/>
        <v>11.5</v>
      </c>
      <c r="U59" s="105">
        <v>11.5</v>
      </c>
      <c r="V59" s="133">
        <f t="shared" si="4"/>
        <v>5.9574999999999996</v>
      </c>
      <c r="W59" s="97"/>
      <c r="X59" s="67"/>
      <c r="Y59" s="41"/>
      <c r="Z59" s="41"/>
      <c r="AA59" s="41"/>
      <c r="AB59" s="41"/>
      <c r="AC59" s="67"/>
      <c r="AD59" s="41"/>
      <c r="AE59" s="41"/>
      <c r="AF59" s="41"/>
      <c r="AG59" s="67"/>
      <c r="AH59" s="41"/>
      <c r="AI59" s="41"/>
      <c r="AJ59" s="67"/>
      <c r="AK59" s="41"/>
      <c r="AL59" s="66"/>
    </row>
    <row r="60" spans="1:38" ht="23.25">
      <c r="A60" s="104">
        <v>9</v>
      </c>
      <c r="B60" s="115" t="s">
        <v>87</v>
      </c>
      <c r="C60" s="115" t="s">
        <v>88</v>
      </c>
      <c r="D60" s="115" t="s">
        <v>89</v>
      </c>
      <c r="E60" s="131" t="s">
        <v>69</v>
      </c>
      <c r="F60" s="131"/>
      <c r="G60" s="131"/>
      <c r="H60" s="132">
        <f t="shared" si="0"/>
        <v>0</v>
      </c>
      <c r="I60" s="118">
        <v>0</v>
      </c>
      <c r="J60" s="131">
        <v>0</v>
      </c>
      <c r="K60" s="131">
        <v>0</v>
      </c>
      <c r="L60" s="119">
        <v>0</v>
      </c>
      <c r="M60" s="133">
        <f t="shared" si="1"/>
        <v>5.875</v>
      </c>
      <c r="N60" s="119">
        <v>0</v>
      </c>
      <c r="O60" s="119">
        <v>10.5</v>
      </c>
      <c r="P60" s="119">
        <v>13</v>
      </c>
      <c r="Q60" s="119">
        <f t="shared" si="2"/>
        <v>7.2533333333333339</v>
      </c>
      <c r="R60" s="119">
        <v>0</v>
      </c>
      <c r="S60" s="131">
        <v>10.88</v>
      </c>
      <c r="T60" s="135">
        <f t="shared" si="3"/>
        <v>12.5</v>
      </c>
      <c r="U60" s="105">
        <v>12.5</v>
      </c>
      <c r="V60" s="133">
        <f t="shared" si="4"/>
        <v>3.6100000000000003</v>
      </c>
      <c r="W60" s="97"/>
      <c r="X60" s="67"/>
      <c r="Y60" s="41"/>
      <c r="Z60" s="41"/>
      <c r="AA60" s="41"/>
      <c r="AB60" s="41"/>
      <c r="AC60" s="67"/>
      <c r="AD60" s="41"/>
      <c r="AE60" s="41"/>
      <c r="AF60" s="41"/>
      <c r="AG60" s="67"/>
      <c r="AH60" s="41"/>
      <c r="AI60" s="41"/>
      <c r="AJ60" s="67"/>
      <c r="AK60" s="41"/>
      <c r="AL60" s="66"/>
    </row>
    <row r="61" spans="1:38" ht="23.25">
      <c r="A61" s="104">
        <v>10</v>
      </c>
      <c r="B61" s="115" t="s">
        <v>90</v>
      </c>
      <c r="C61" s="115" t="s">
        <v>91</v>
      </c>
      <c r="D61" s="115" t="s">
        <v>92</v>
      </c>
      <c r="E61" s="131" t="s">
        <v>99</v>
      </c>
      <c r="F61" s="131"/>
      <c r="G61" s="131"/>
      <c r="H61" s="132">
        <f t="shared" si="0"/>
        <v>0</v>
      </c>
      <c r="I61" s="118">
        <v>0</v>
      </c>
      <c r="J61" s="131">
        <v>0</v>
      </c>
      <c r="K61" s="131">
        <v>0</v>
      </c>
      <c r="L61" s="119">
        <v>0</v>
      </c>
      <c r="M61" s="133">
        <f t="shared" si="1"/>
        <v>5.9574999999999996</v>
      </c>
      <c r="N61" s="119">
        <v>0</v>
      </c>
      <c r="O61" s="119">
        <v>10.83</v>
      </c>
      <c r="P61" s="119">
        <v>13</v>
      </c>
      <c r="Q61" s="119">
        <f t="shared" si="2"/>
        <v>7.3066666666666675</v>
      </c>
      <c r="R61" s="119">
        <v>0</v>
      </c>
      <c r="S61" s="131">
        <v>10.96</v>
      </c>
      <c r="T61" s="135">
        <f t="shared" si="3"/>
        <v>13.25</v>
      </c>
      <c r="U61" s="105">
        <v>13.25</v>
      </c>
      <c r="V61" s="133">
        <f t="shared" si="4"/>
        <v>3.6875</v>
      </c>
      <c r="W61" s="97"/>
      <c r="X61" s="67"/>
      <c r="Y61" s="41"/>
      <c r="Z61" s="41"/>
      <c r="AA61" s="41"/>
      <c r="AB61" s="41"/>
      <c r="AC61" s="67"/>
      <c r="AD61" s="41"/>
      <c r="AE61" s="41"/>
      <c r="AF61" s="41"/>
      <c r="AG61" s="67"/>
      <c r="AH61" s="41"/>
      <c r="AI61" s="41"/>
      <c r="AJ61" s="67"/>
      <c r="AK61" s="41"/>
      <c r="AL61" s="66"/>
    </row>
    <row r="62" spans="1:38" ht="23.25">
      <c r="A62" s="104">
        <v>11</v>
      </c>
      <c r="B62" s="115" t="s">
        <v>93</v>
      </c>
      <c r="C62" s="115" t="s">
        <v>94</v>
      </c>
      <c r="D62" s="115" t="s">
        <v>95</v>
      </c>
      <c r="E62" s="131" t="s">
        <v>100</v>
      </c>
      <c r="F62" s="131"/>
      <c r="G62" s="131"/>
      <c r="H62" s="132">
        <f t="shared" si="0"/>
        <v>5.585</v>
      </c>
      <c r="I62" s="139">
        <v>0</v>
      </c>
      <c r="J62" s="131">
        <v>10.67</v>
      </c>
      <c r="K62" s="131">
        <v>0</v>
      </c>
      <c r="L62" s="119">
        <v>11.67</v>
      </c>
      <c r="M62" s="133">
        <f t="shared" si="1"/>
        <v>3</v>
      </c>
      <c r="N62" s="120">
        <v>0</v>
      </c>
      <c r="O62" s="119">
        <v>0</v>
      </c>
      <c r="P62" s="119">
        <v>12</v>
      </c>
      <c r="Q62" s="119">
        <f t="shared" si="2"/>
        <v>3.6666666666666665</v>
      </c>
      <c r="R62" s="119">
        <v>0</v>
      </c>
      <c r="S62" s="131">
        <v>5.5</v>
      </c>
      <c r="T62" s="135">
        <f t="shared" si="3"/>
        <v>16.13</v>
      </c>
      <c r="U62" s="105">
        <v>16.13</v>
      </c>
      <c r="V62" s="133">
        <f t="shared" si="4"/>
        <v>5.2381250000000001</v>
      </c>
      <c r="W62" s="97"/>
      <c r="X62" s="67"/>
      <c r="Y62" s="41"/>
      <c r="Z62" s="41"/>
      <c r="AA62" s="41"/>
      <c r="AB62" s="41"/>
      <c r="AC62" s="67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1:38" ht="23.25">
      <c r="A63" s="104">
        <v>12</v>
      </c>
      <c r="B63" s="140" t="s">
        <v>96</v>
      </c>
      <c r="C63" s="140" t="s">
        <v>97</v>
      </c>
      <c r="D63" s="140" t="s">
        <v>95</v>
      </c>
      <c r="E63" s="141" t="s">
        <v>100</v>
      </c>
      <c r="F63" s="141"/>
      <c r="G63" s="141"/>
      <c r="H63" s="142">
        <f t="shared" si="0"/>
        <v>6.1875</v>
      </c>
      <c r="I63" s="121">
        <v>0</v>
      </c>
      <c r="J63" s="131">
        <v>11.67</v>
      </c>
      <c r="K63" s="131">
        <v>0</v>
      </c>
      <c r="L63" s="119">
        <v>13.08</v>
      </c>
      <c r="M63" s="133">
        <f>((N63*2)+O63+P63)/4</f>
        <v>9.3324999999999996</v>
      </c>
      <c r="N63" s="120">
        <v>8.5</v>
      </c>
      <c r="O63" s="119">
        <v>10.33</v>
      </c>
      <c r="P63" s="119">
        <v>10</v>
      </c>
      <c r="Q63" s="119">
        <f t="shared" si="2"/>
        <v>3.3866666666666667</v>
      </c>
      <c r="R63" s="119">
        <v>0</v>
      </c>
      <c r="S63" s="131">
        <v>5.08</v>
      </c>
      <c r="T63" s="135">
        <f t="shared" si="3"/>
        <v>15</v>
      </c>
      <c r="U63" s="105">
        <v>15</v>
      </c>
      <c r="V63" s="133">
        <f t="shared" si="4"/>
        <v>6.9993749999999997</v>
      </c>
      <c r="W63" s="97"/>
      <c r="X63" s="67"/>
      <c r="Y63" s="41"/>
      <c r="Z63" s="41"/>
      <c r="AA63" s="41"/>
      <c r="AB63" s="41"/>
      <c r="AC63" s="67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N64" s="39"/>
      <c r="O64" s="39"/>
      <c r="P64" s="48"/>
      <c r="Q64" s="48"/>
      <c r="R64" s="48"/>
      <c r="S64" s="48"/>
      <c r="T64" s="48"/>
      <c r="U64" s="48"/>
      <c r="V64" s="48"/>
    </row>
    <row r="65" spans="1:2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N65" s="39"/>
      <c r="O65" s="39"/>
      <c r="P65" s="48"/>
      <c r="Q65" s="48"/>
      <c r="R65" s="48"/>
      <c r="S65" s="48"/>
      <c r="T65" s="48"/>
      <c r="U65" s="48"/>
      <c r="V65" s="48"/>
    </row>
    <row r="66" spans="1:2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143"/>
      <c r="L66" s="39"/>
      <c r="N66" s="39"/>
      <c r="O66" s="39"/>
      <c r="P66" s="48"/>
      <c r="Q66" s="48"/>
      <c r="R66" s="48"/>
      <c r="S66" s="48"/>
      <c r="T66" s="48"/>
      <c r="U66" s="48"/>
      <c r="V66" s="48"/>
    </row>
    <row r="67" spans="1:2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N67" s="39"/>
      <c r="O67" s="39"/>
      <c r="P67" s="48"/>
      <c r="Q67" s="48"/>
      <c r="R67" s="48"/>
      <c r="S67" s="48"/>
      <c r="T67" s="48"/>
      <c r="U67" s="48"/>
      <c r="V67" s="48"/>
    </row>
    <row r="68" spans="1:2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N68" s="39"/>
      <c r="O68" s="39"/>
      <c r="P68" s="39"/>
      <c r="R68" s="39"/>
      <c r="S68" s="39"/>
      <c r="T68" s="39"/>
      <c r="U68" s="39"/>
      <c r="V68" s="39"/>
    </row>
    <row r="69" spans="1:2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N69" s="39"/>
      <c r="O69" s="39"/>
      <c r="P69" s="39"/>
      <c r="R69" s="39"/>
      <c r="S69" s="39"/>
      <c r="T69" s="39"/>
      <c r="U69" s="39"/>
      <c r="V69" s="39"/>
    </row>
    <row r="70" spans="1:2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N70" s="39"/>
      <c r="O70" s="39"/>
      <c r="P70" s="39"/>
      <c r="R70" s="39"/>
      <c r="S70" s="39"/>
      <c r="T70" s="39"/>
      <c r="U70" s="39"/>
      <c r="V70" s="39"/>
    </row>
    <row r="71" spans="1:2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N71" s="39"/>
      <c r="O71" s="39"/>
      <c r="P71" s="39"/>
      <c r="R71" s="39"/>
      <c r="S71" s="39"/>
      <c r="T71" s="39"/>
      <c r="U71" s="39"/>
      <c r="V71" s="39"/>
    </row>
    <row r="72" spans="1:2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N72" s="39"/>
      <c r="O72" s="39"/>
      <c r="P72" s="39"/>
      <c r="R72" s="39"/>
      <c r="S72" s="39"/>
      <c r="T72" s="39"/>
      <c r="U72" s="39"/>
      <c r="V72" s="39"/>
    </row>
    <row r="73" spans="1:2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N73" s="39"/>
      <c r="O73" s="39"/>
      <c r="P73" s="39"/>
      <c r="R73" s="39"/>
      <c r="S73" s="39"/>
      <c r="T73" s="39"/>
      <c r="U73" s="39"/>
      <c r="V73" s="39"/>
    </row>
    <row r="74" spans="1:2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N74" s="39"/>
      <c r="O74" s="39"/>
      <c r="P74" s="39"/>
      <c r="R74" s="39"/>
      <c r="S74" s="39"/>
      <c r="T74" s="39"/>
      <c r="U74" s="39"/>
      <c r="V74" s="39"/>
    </row>
    <row r="75" spans="1:2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N75" s="39"/>
      <c r="O75" s="39"/>
      <c r="P75" s="39"/>
      <c r="R75" s="39"/>
      <c r="S75" s="39"/>
      <c r="T75" s="39"/>
      <c r="U75" s="39"/>
      <c r="V75" s="39"/>
    </row>
    <row r="76" spans="1:2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N76" s="39"/>
      <c r="O76" s="39"/>
      <c r="P76" s="39"/>
      <c r="R76" s="39"/>
      <c r="S76" s="39"/>
      <c r="T76" s="39"/>
      <c r="U76" s="39"/>
      <c r="V76" s="39"/>
    </row>
    <row r="77" spans="1:22" s="39" customFormat="1"/>
    <row r="78" spans="1:2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N78" s="39"/>
      <c r="O78" s="39"/>
      <c r="P78" s="39"/>
      <c r="R78" s="39"/>
      <c r="S78" s="39"/>
      <c r="T78" s="39"/>
      <c r="U78" s="39"/>
      <c r="V78" s="39"/>
    </row>
    <row r="79" spans="1:2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N79" s="39"/>
      <c r="O79" s="39"/>
      <c r="P79" s="39"/>
      <c r="R79" s="39"/>
      <c r="S79" s="39"/>
      <c r="T79" s="39"/>
      <c r="U79" s="39"/>
      <c r="V79" s="39"/>
    </row>
    <row r="80" spans="1:2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N80" s="39"/>
      <c r="O80" s="39"/>
      <c r="P80" s="39"/>
      <c r="R80" s="39"/>
      <c r="S80" s="39"/>
      <c r="T80" s="39"/>
      <c r="U80" s="39"/>
      <c r="V80" s="39"/>
    </row>
    <row r="81" spans="1:2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N81" s="39"/>
      <c r="O81" s="39"/>
      <c r="P81" s="39"/>
      <c r="R81" s="39"/>
      <c r="S81" s="39"/>
      <c r="T81" s="39"/>
      <c r="U81" s="39"/>
      <c r="V81" s="39"/>
    </row>
    <row r="82" spans="1:2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N82" s="39"/>
      <c r="O82" s="39"/>
      <c r="P82" s="39"/>
      <c r="R82" s="39"/>
      <c r="S82" s="39"/>
      <c r="T82" s="39"/>
      <c r="U82" s="39"/>
      <c r="V82" s="39"/>
    </row>
    <row r="83" spans="1:22" s="43" customForma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s="42" customForma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/>
      <c r="Q84" s="39"/>
      <c r="R84"/>
      <c r="S84"/>
      <c r="U84"/>
    </row>
  </sheetData>
  <mergeCells count="1">
    <mergeCell ref="A11:C11"/>
  </mergeCells>
  <pageMargins left="0.19685039370078741" right="0.19685039370078741" top="0.19685039370078741" bottom="0.19685039370078741" header="0" footer="0"/>
  <pageSetup paperSize="9" scale="60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B14" sqref="B14"/>
    </sheetView>
  </sheetViews>
  <sheetFormatPr baseColWidth="10" defaultRowHeight="15"/>
  <cols>
    <col min="4" max="5" width="0" hidden="1" customWidth="1"/>
    <col min="18" max="18" width="11.42578125" style="39"/>
    <col min="20" max="20" width="11.42578125" style="39"/>
  </cols>
  <sheetData>
    <row r="1" spans="1:20" ht="20.25">
      <c r="A1" s="23" t="s">
        <v>42</v>
      </c>
      <c r="B1" s="23"/>
      <c r="C1" s="23"/>
      <c r="D1" s="23"/>
      <c r="E1" s="23"/>
      <c r="F1" s="24"/>
      <c r="G1" s="24"/>
      <c r="H1" s="24"/>
      <c r="I1" s="24"/>
      <c r="J1" s="24"/>
      <c r="K1" s="44"/>
      <c r="L1" s="25"/>
      <c r="M1" s="25"/>
      <c r="N1" s="25"/>
      <c r="O1" s="49"/>
      <c r="P1" s="26"/>
      <c r="Q1" s="27"/>
      <c r="R1" s="49"/>
      <c r="S1" s="26"/>
      <c r="T1" s="49"/>
    </row>
    <row r="2" spans="1:20" ht="20.25">
      <c r="A2" s="23" t="s">
        <v>43</v>
      </c>
      <c r="B2" s="23"/>
      <c r="C2" s="23"/>
      <c r="D2" s="23"/>
      <c r="E2" s="23"/>
      <c r="F2" s="24"/>
      <c r="G2" s="24"/>
      <c r="H2" s="24"/>
      <c r="I2" s="24"/>
      <c r="J2" s="24"/>
      <c r="K2" s="44"/>
      <c r="L2" s="25"/>
      <c r="M2" s="25"/>
      <c r="N2" s="25"/>
      <c r="O2" s="49"/>
      <c r="P2" s="26"/>
      <c r="Q2" s="27"/>
      <c r="R2" s="49"/>
      <c r="S2" s="26"/>
      <c r="T2" s="49"/>
    </row>
    <row r="3" spans="1:20" ht="20.25">
      <c r="A3" s="23" t="s">
        <v>44</v>
      </c>
      <c r="B3" s="23"/>
      <c r="C3" s="23"/>
      <c r="D3" s="23"/>
      <c r="E3" s="23"/>
      <c r="F3" s="24"/>
      <c r="G3" s="24"/>
      <c r="H3" s="24"/>
      <c r="I3" s="24"/>
      <c r="J3" s="24"/>
      <c r="K3" s="44"/>
      <c r="L3" s="25"/>
      <c r="M3" s="25"/>
      <c r="N3" s="25"/>
      <c r="O3" s="49"/>
      <c r="P3" s="26"/>
      <c r="Q3" s="27"/>
      <c r="R3" s="49"/>
      <c r="S3" s="26"/>
      <c r="T3" s="49"/>
    </row>
    <row r="4" spans="1:20" ht="20.25">
      <c r="A4" s="23"/>
      <c r="B4" s="23"/>
      <c r="C4" s="23"/>
      <c r="D4" s="23"/>
      <c r="E4" s="23"/>
      <c r="F4" s="24"/>
      <c r="G4" s="24"/>
      <c r="H4" s="24"/>
      <c r="I4" s="24" t="s">
        <v>48</v>
      </c>
      <c r="J4" s="24"/>
      <c r="K4" s="44"/>
      <c r="L4" s="25"/>
      <c r="M4" s="25"/>
      <c r="N4" s="25"/>
      <c r="O4" s="49"/>
      <c r="P4" s="26"/>
      <c r="Q4" s="27"/>
      <c r="R4" s="49"/>
      <c r="S4" s="26"/>
      <c r="T4" s="49"/>
    </row>
    <row r="5" spans="1:20" ht="20.25">
      <c r="A5" s="25"/>
      <c r="B5" s="25"/>
      <c r="C5" s="25"/>
      <c r="D5" s="25"/>
      <c r="E5" s="25"/>
      <c r="F5" s="25"/>
      <c r="G5" s="25"/>
      <c r="H5" s="25"/>
      <c r="I5" s="25"/>
      <c r="J5" s="25"/>
      <c r="K5" s="45" t="s">
        <v>49</v>
      </c>
      <c r="L5" s="29"/>
      <c r="M5" s="29"/>
      <c r="N5" s="29"/>
      <c r="O5" s="46"/>
      <c r="P5" s="25"/>
      <c r="Q5" s="25"/>
      <c r="R5" s="44"/>
      <c r="S5" s="25"/>
      <c r="T5" s="49"/>
    </row>
    <row r="6" spans="1:20" ht="20.25">
      <c r="A6" s="25"/>
      <c r="B6" s="25"/>
      <c r="C6" s="25"/>
      <c r="D6" s="25"/>
      <c r="E6" s="25"/>
      <c r="F6" s="25"/>
      <c r="G6" s="25"/>
      <c r="H6" s="25"/>
      <c r="I6" s="25"/>
      <c r="J6" s="30" t="s">
        <v>45</v>
      </c>
      <c r="K6" s="46"/>
      <c r="L6" s="31" t="s">
        <v>46</v>
      </c>
      <c r="M6" s="25"/>
      <c r="N6" s="25"/>
      <c r="O6" s="49"/>
      <c r="P6" s="26"/>
      <c r="Q6" s="27"/>
      <c r="R6" s="49"/>
      <c r="S6" s="26"/>
      <c r="T6" s="49"/>
    </row>
    <row r="7" spans="1:20" ht="20.25">
      <c r="A7" s="24" t="s">
        <v>47</v>
      </c>
      <c r="B7" s="25"/>
      <c r="C7" s="25"/>
      <c r="D7" s="25"/>
      <c r="E7" s="25"/>
      <c r="F7" s="25"/>
      <c r="G7" s="25"/>
      <c r="H7" s="25"/>
      <c r="I7" s="25"/>
      <c r="J7" s="25"/>
      <c r="K7" s="44"/>
      <c r="L7" s="25"/>
      <c r="M7" s="25"/>
      <c r="N7" s="25"/>
      <c r="O7" s="49"/>
      <c r="P7" s="26"/>
      <c r="Q7" s="27"/>
      <c r="R7" s="49"/>
      <c r="S7" s="26"/>
      <c r="T7" s="49"/>
    </row>
    <row r="8" spans="1:20">
      <c r="K8" s="39"/>
      <c r="O8" s="39"/>
    </row>
    <row r="9" spans="1:20">
      <c r="K9" s="39"/>
      <c r="O9" s="39"/>
    </row>
    <row r="10" spans="1:20">
      <c r="K10" s="39"/>
      <c r="O10" s="39"/>
    </row>
    <row r="11" spans="1:20">
      <c r="A11" s="71" t="s">
        <v>31</v>
      </c>
      <c r="B11" s="72"/>
      <c r="C11" s="72"/>
      <c r="D11" s="40"/>
      <c r="E11" s="40"/>
      <c r="F11" s="15">
        <v>8</v>
      </c>
      <c r="G11" s="47">
        <v>2</v>
      </c>
      <c r="H11" s="47">
        <v>2</v>
      </c>
      <c r="I11" s="47">
        <v>2</v>
      </c>
      <c r="J11" s="47">
        <v>2</v>
      </c>
      <c r="K11" s="50">
        <v>4</v>
      </c>
      <c r="L11" s="40">
        <v>2</v>
      </c>
      <c r="M11" s="40">
        <v>1</v>
      </c>
      <c r="N11" s="40">
        <v>1</v>
      </c>
      <c r="O11" s="50">
        <v>3</v>
      </c>
      <c r="P11" s="40">
        <v>1</v>
      </c>
      <c r="Q11" s="40">
        <v>2</v>
      </c>
      <c r="R11" s="11">
        <v>1</v>
      </c>
      <c r="S11" s="12">
        <v>1</v>
      </c>
      <c r="T11" s="11">
        <v>16</v>
      </c>
    </row>
    <row r="12" spans="1:20" ht="73.5">
      <c r="A12" s="10" t="s">
        <v>30</v>
      </c>
      <c r="B12" s="10" t="s">
        <v>29</v>
      </c>
      <c r="C12" s="10" t="s">
        <v>28</v>
      </c>
      <c r="D12" s="10" t="s">
        <v>50</v>
      </c>
      <c r="E12" s="10" t="s">
        <v>51</v>
      </c>
      <c r="F12" s="8" t="s">
        <v>27</v>
      </c>
      <c r="G12" s="52" t="s">
        <v>32</v>
      </c>
      <c r="H12" s="52" t="s">
        <v>34</v>
      </c>
      <c r="I12" s="52" t="s">
        <v>35</v>
      </c>
      <c r="J12" s="52" t="s">
        <v>33</v>
      </c>
      <c r="K12" s="6" t="s">
        <v>26</v>
      </c>
      <c r="L12" s="52" t="s">
        <v>36</v>
      </c>
      <c r="M12" s="52" t="s">
        <v>37</v>
      </c>
      <c r="N12" s="52" t="s">
        <v>38</v>
      </c>
      <c r="O12" s="6" t="s">
        <v>25</v>
      </c>
      <c r="P12" s="9" t="s">
        <v>39</v>
      </c>
      <c r="Q12" s="9" t="s">
        <v>40</v>
      </c>
      <c r="R12" s="6" t="s">
        <v>24</v>
      </c>
      <c r="S12" s="7" t="s">
        <v>41</v>
      </c>
      <c r="T12" s="6" t="s">
        <v>23</v>
      </c>
    </row>
    <row r="13" spans="1:20" ht="15.75">
      <c r="A13" s="19">
        <v>1</v>
      </c>
      <c r="B13" s="5">
        <v>1333006937</v>
      </c>
      <c r="C13" s="4" t="s">
        <v>17</v>
      </c>
      <c r="D13" s="4"/>
      <c r="E13" s="4"/>
      <c r="F13" s="20">
        <f>(G13+H13+I13+J13)/4</f>
        <v>5.25</v>
      </c>
      <c r="G13" s="16">
        <v>0</v>
      </c>
      <c r="H13" s="16">
        <v>10.5</v>
      </c>
      <c r="I13" s="16">
        <v>10.5</v>
      </c>
      <c r="J13" s="16">
        <v>0</v>
      </c>
      <c r="K13" s="20">
        <f>((L13*2)+M13+N13)/4</f>
        <v>2.5</v>
      </c>
      <c r="L13" s="16">
        <v>0</v>
      </c>
      <c r="M13" s="16">
        <v>0</v>
      </c>
      <c r="N13" s="21">
        <v>10</v>
      </c>
      <c r="O13" s="20">
        <f>(P13+(Q13*2))/3</f>
        <v>7</v>
      </c>
      <c r="P13" s="16">
        <v>0</v>
      </c>
      <c r="Q13" s="16">
        <v>10.5</v>
      </c>
      <c r="R13" s="20">
        <f>S13</f>
        <v>14</v>
      </c>
      <c r="S13" s="1">
        <v>14</v>
      </c>
      <c r="T13" s="51">
        <f>((F13*8)+(K13*4)+(O13*3)+(R13*1))/16</f>
        <v>5.4375</v>
      </c>
    </row>
    <row r="14" spans="1:20" ht="15.75">
      <c r="A14" s="19">
        <v>2</v>
      </c>
      <c r="B14" s="5">
        <v>1433000365</v>
      </c>
      <c r="C14" s="4" t="s">
        <v>16</v>
      </c>
      <c r="D14" s="4"/>
      <c r="E14" s="4"/>
      <c r="F14" s="20">
        <f t="shared" ref="F14:F31" si="0">(G14+H14+I14+J14)/4</f>
        <v>5.5</v>
      </c>
      <c r="G14" s="16">
        <v>0</v>
      </c>
      <c r="H14" s="16">
        <v>12</v>
      </c>
      <c r="I14" s="16">
        <v>0</v>
      </c>
      <c r="J14" s="16">
        <v>10</v>
      </c>
      <c r="K14" s="20">
        <f t="shared" ref="K14:K31" si="1">((L14*2)+M14+N14)/4</f>
        <v>10.875</v>
      </c>
      <c r="L14" s="16">
        <v>11.75</v>
      </c>
      <c r="M14" s="16">
        <v>9</v>
      </c>
      <c r="N14" s="16">
        <v>11</v>
      </c>
      <c r="O14" s="20">
        <f t="shared" ref="O14:O31" si="2">(P14+(Q14*2))/3</f>
        <v>10</v>
      </c>
      <c r="P14" s="16">
        <v>9</v>
      </c>
      <c r="Q14" s="16">
        <v>10.5</v>
      </c>
      <c r="R14" s="20">
        <f t="shared" ref="R14:R31" si="3">S14</f>
        <v>13</v>
      </c>
      <c r="S14" s="1">
        <v>13</v>
      </c>
      <c r="T14" s="51">
        <f t="shared" ref="T14:T31" si="4">((F14*8)+(K14*4)+(O14*3)+(R14*1))/16</f>
        <v>8.15625</v>
      </c>
    </row>
    <row r="15" spans="1:20" ht="15.75">
      <c r="A15" s="19">
        <v>3</v>
      </c>
      <c r="B15" s="5">
        <v>1333006889</v>
      </c>
      <c r="C15" s="4" t="s">
        <v>15</v>
      </c>
      <c r="D15" s="4"/>
      <c r="E15" s="4"/>
      <c r="F15" s="20">
        <f t="shared" si="0"/>
        <v>2.665</v>
      </c>
      <c r="G15" s="16">
        <v>0</v>
      </c>
      <c r="H15" s="16">
        <v>0</v>
      </c>
      <c r="I15" s="21">
        <v>10.66</v>
      </c>
      <c r="J15" s="16">
        <v>0</v>
      </c>
      <c r="K15" s="20">
        <f t="shared" si="1"/>
        <v>10</v>
      </c>
      <c r="L15" s="16">
        <v>10.5</v>
      </c>
      <c r="M15" s="16">
        <v>9</v>
      </c>
      <c r="N15" s="21">
        <v>10</v>
      </c>
      <c r="O15" s="20">
        <f t="shared" si="2"/>
        <v>10</v>
      </c>
      <c r="P15" s="16">
        <v>7.5</v>
      </c>
      <c r="Q15" s="16">
        <v>11.25</v>
      </c>
      <c r="R15" s="20">
        <f t="shared" si="3"/>
        <v>14.88</v>
      </c>
      <c r="S15" s="1">
        <v>14.88</v>
      </c>
      <c r="T15" s="51">
        <f t="shared" si="4"/>
        <v>6.6374999999999993</v>
      </c>
    </row>
    <row r="16" spans="1:20" ht="15.75">
      <c r="A16" s="19">
        <v>4</v>
      </c>
      <c r="B16" s="5">
        <v>1433015206</v>
      </c>
      <c r="C16" s="4" t="s">
        <v>14</v>
      </c>
      <c r="D16" s="4"/>
      <c r="E16" s="4"/>
      <c r="F16" s="22">
        <f t="shared" si="0"/>
        <v>10.4375</v>
      </c>
      <c r="G16" s="16">
        <v>10</v>
      </c>
      <c r="H16" s="16">
        <v>11</v>
      </c>
      <c r="I16" s="16">
        <v>9.5</v>
      </c>
      <c r="J16" s="16">
        <v>11.25</v>
      </c>
      <c r="K16" s="20">
        <f t="shared" si="1"/>
        <v>0</v>
      </c>
      <c r="L16" s="16">
        <v>0</v>
      </c>
      <c r="M16" s="16">
        <v>0</v>
      </c>
      <c r="N16" s="16">
        <v>0</v>
      </c>
      <c r="O16" s="20">
        <f t="shared" si="2"/>
        <v>7</v>
      </c>
      <c r="P16" s="16">
        <v>0</v>
      </c>
      <c r="Q16" s="16">
        <v>10.5</v>
      </c>
      <c r="R16" s="20">
        <f t="shared" si="3"/>
        <v>12</v>
      </c>
      <c r="S16" s="1">
        <v>12</v>
      </c>
      <c r="T16" s="51">
        <f t="shared" si="4"/>
        <v>7.28125</v>
      </c>
    </row>
    <row r="17" spans="1:20" ht="15.75">
      <c r="A17" s="19">
        <v>5</v>
      </c>
      <c r="B17" s="5">
        <v>1433007898</v>
      </c>
      <c r="C17" s="4" t="s">
        <v>12</v>
      </c>
      <c r="D17" s="4"/>
      <c r="E17" s="4"/>
      <c r="F17" s="20">
        <f t="shared" si="0"/>
        <v>7.125</v>
      </c>
      <c r="G17" s="16">
        <v>4</v>
      </c>
      <c r="H17" s="16">
        <v>10</v>
      </c>
      <c r="I17" s="16">
        <v>4</v>
      </c>
      <c r="J17" s="16">
        <v>10.5</v>
      </c>
      <c r="K17" s="20">
        <f t="shared" si="1"/>
        <v>10.75</v>
      </c>
      <c r="L17" s="16">
        <v>11.25</v>
      </c>
      <c r="M17" s="16">
        <v>8</v>
      </c>
      <c r="N17" s="16">
        <v>12.5</v>
      </c>
      <c r="O17" s="20">
        <f t="shared" si="2"/>
        <v>3.8333333333333335</v>
      </c>
      <c r="P17" s="16">
        <v>11.5</v>
      </c>
      <c r="Q17" s="16">
        <v>0</v>
      </c>
      <c r="R17" s="20">
        <f t="shared" si="3"/>
        <v>11</v>
      </c>
      <c r="S17" s="1">
        <v>11</v>
      </c>
      <c r="T17" s="51">
        <f t="shared" si="4"/>
        <v>7.65625</v>
      </c>
    </row>
    <row r="18" spans="1:20" ht="15.75">
      <c r="A18" s="19">
        <v>6</v>
      </c>
      <c r="B18" s="5">
        <v>1433007951</v>
      </c>
      <c r="C18" s="4" t="s">
        <v>1</v>
      </c>
      <c r="D18" s="4"/>
      <c r="E18" s="4"/>
      <c r="F18" s="22">
        <f t="shared" si="0"/>
        <v>11</v>
      </c>
      <c r="G18" s="17">
        <v>9.75</v>
      </c>
      <c r="H18" s="16">
        <v>12.5</v>
      </c>
      <c r="I18" s="16">
        <v>12.25</v>
      </c>
      <c r="J18" s="16">
        <v>9.5</v>
      </c>
      <c r="K18" s="20">
        <f t="shared" si="1"/>
        <v>8.8125</v>
      </c>
      <c r="L18" s="16">
        <v>8.75</v>
      </c>
      <c r="M18" s="16">
        <v>8.5</v>
      </c>
      <c r="N18" s="16">
        <v>9.25</v>
      </c>
      <c r="O18" s="20">
        <f t="shared" si="2"/>
        <v>10.833333333333334</v>
      </c>
      <c r="P18" s="16">
        <v>10.5</v>
      </c>
      <c r="Q18" s="16">
        <v>11</v>
      </c>
      <c r="R18" s="20">
        <f t="shared" si="3"/>
        <v>10.25</v>
      </c>
      <c r="S18" s="16">
        <v>10.25</v>
      </c>
      <c r="T18" s="51">
        <f t="shared" si="4"/>
        <v>10.375</v>
      </c>
    </row>
    <row r="19" spans="1:20" ht="15.75">
      <c r="A19" s="35">
        <v>7</v>
      </c>
      <c r="B19" s="36">
        <v>1333017144</v>
      </c>
      <c r="C19" s="37" t="s">
        <v>0</v>
      </c>
      <c r="D19" s="37">
        <v>32744</v>
      </c>
      <c r="E19" s="37" t="s">
        <v>52</v>
      </c>
      <c r="F19" s="22">
        <f t="shared" si="0"/>
        <v>10.1875</v>
      </c>
      <c r="G19" s="16">
        <v>8.25</v>
      </c>
      <c r="H19" s="21">
        <v>11.17</v>
      </c>
      <c r="I19" s="16">
        <v>10</v>
      </c>
      <c r="J19" s="21">
        <v>11.33</v>
      </c>
      <c r="K19" s="20">
        <f t="shared" si="1"/>
        <v>4.75</v>
      </c>
      <c r="L19" s="16">
        <v>2.5</v>
      </c>
      <c r="M19" s="16">
        <v>0</v>
      </c>
      <c r="N19" s="21">
        <v>14</v>
      </c>
      <c r="O19" s="20">
        <f t="shared" si="2"/>
        <v>9.5</v>
      </c>
      <c r="P19" s="16">
        <v>8</v>
      </c>
      <c r="Q19" s="16">
        <v>10.25</v>
      </c>
      <c r="R19" s="20">
        <f t="shared" si="3"/>
        <v>13.38</v>
      </c>
      <c r="S19" s="16">
        <v>13.38</v>
      </c>
      <c r="T19" s="51">
        <f t="shared" si="4"/>
        <v>8.8987499999999997</v>
      </c>
    </row>
    <row r="20" spans="1:20" ht="15.75">
      <c r="A20" s="19">
        <v>8</v>
      </c>
      <c r="B20" s="5">
        <v>1433008075</v>
      </c>
      <c r="C20" s="4" t="s">
        <v>11</v>
      </c>
      <c r="D20" s="4"/>
      <c r="E20" s="4"/>
      <c r="F20" s="20">
        <f t="shared" si="0"/>
        <v>6.2825000000000006</v>
      </c>
      <c r="G20" s="16">
        <v>4</v>
      </c>
      <c r="H20" s="16">
        <v>6</v>
      </c>
      <c r="I20" s="16">
        <v>4.5</v>
      </c>
      <c r="J20" s="16">
        <v>10.63</v>
      </c>
      <c r="K20" s="20">
        <f t="shared" si="1"/>
        <v>7.75</v>
      </c>
      <c r="L20" s="16">
        <v>5</v>
      </c>
      <c r="M20" s="16">
        <v>10</v>
      </c>
      <c r="N20" s="16">
        <v>11</v>
      </c>
      <c r="O20" s="20">
        <f t="shared" si="2"/>
        <v>3.5</v>
      </c>
      <c r="P20" s="16">
        <v>10.5</v>
      </c>
      <c r="Q20" s="16">
        <v>0</v>
      </c>
      <c r="R20" s="20">
        <f t="shared" si="3"/>
        <v>13</v>
      </c>
      <c r="S20" s="1">
        <v>13</v>
      </c>
      <c r="T20" s="51">
        <f t="shared" si="4"/>
        <v>6.5475000000000003</v>
      </c>
    </row>
    <row r="21" spans="1:20" ht="15.75">
      <c r="A21" s="19">
        <v>9</v>
      </c>
      <c r="B21" s="5">
        <v>1333004547</v>
      </c>
      <c r="C21" s="4" t="s">
        <v>8</v>
      </c>
      <c r="D21" s="4"/>
      <c r="E21" s="4"/>
      <c r="F21" s="20">
        <f t="shared" si="0"/>
        <v>7.125</v>
      </c>
      <c r="G21" s="16">
        <v>0</v>
      </c>
      <c r="H21" s="16">
        <v>10</v>
      </c>
      <c r="I21" s="16">
        <v>8</v>
      </c>
      <c r="J21" s="16">
        <v>10.5</v>
      </c>
      <c r="K21" s="20">
        <f t="shared" si="1"/>
        <v>11.125</v>
      </c>
      <c r="L21" s="16">
        <v>11.5</v>
      </c>
      <c r="M21" s="16">
        <v>10</v>
      </c>
      <c r="N21" s="16">
        <v>11.5</v>
      </c>
      <c r="O21" s="20">
        <f t="shared" si="2"/>
        <v>3.3333333333333335</v>
      </c>
      <c r="P21" s="16">
        <v>10</v>
      </c>
      <c r="Q21" s="16">
        <v>0</v>
      </c>
      <c r="R21" s="20">
        <f t="shared" si="3"/>
        <v>11.5</v>
      </c>
      <c r="S21" s="1">
        <v>11.5</v>
      </c>
      <c r="T21" s="51">
        <f t="shared" si="4"/>
        <v>7.6875</v>
      </c>
    </row>
    <row r="22" spans="1:20" ht="15.75">
      <c r="A22" s="19">
        <v>10</v>
      </c>
      <c r="B22" s="5">
        <v>1433008871</v>
      </c>
      <c r="C22" s="4" t="s">
        <v>6</v>
      </c>
      <c r="D22" s="4"/>
      <c r="E22" s="4"/>
      <c r="F22" s="20">
        <f t="shared" si="0"/>
        <v>3</v>
      </c>
      <c r="G22" s="16">
        <v>0</v>
      </c>
      <c r="H22" s="16">
        <v>12</v>
      </c>
      <c r="I22" s="16">
        <v>0</v>
      </c>
      <c r="J22" s="16">
        <v>0</v>
      </c>
      <c r="K22" s="20">
        <f t="shared" si="1"/>
        <v>12.625</v>
      </c>
      <c r="L22" s="16">
        <v>11</v>
      </c>
      <c r="M22" s="16">
        <v>16.5</v>
      </c>
      <c r="N22" s="16">
        <v>12</v>
      </c>
      <c r="O22" s="20">
        <f t="shared" si="2"/>
        <v>0</v>
      </c>
      <c r="P22" s="16">
        <v>0</v>
      </c>
      <c r="Q22" s="16">
        <v>0</v>
      </c>
      <c r="R22" s="20">
        <f t="shared" si="3"/>
        <v>10.5</v>
      </c>
      <c r="S22" s="1">
        <v>10.5</v>
      </c>
      <c r="T22" s="51">
        <f t="shared" si="4"/>
        <v>5.3125</v>
      </c>
    </row>
    <row r="23" spans="1:20" ht="15.75">
      <c r="A23" s="19">
        <v>11</v>
      </c>
      <c r="B23" s="5">
        <v>1433009723</v>
      </c>
      <c r="C23" s="4" t="s">
        <v>5</v>
      </c>
      <c r="D23" s="4"/>
      <c r="E23" s="4"/>
      <c r="F23" s="20">
        <f t="shared" si="0"/>
        <v>7.4375</v>
      </c>
      <c r="G23" s="16">
        <v>1</v>
      </c>
      <c r="H23" s="16">
        <v>10.75</v>
      </c>
      <c r="I23" s="16">
        <v>8</v>
      </c>
      <c r="J23" s="16">
        <v>10</v>
      </c>
      <c r="K23" s="20">
        <f t="shared" si="1"/>
        <v>10.375</v>
      </c>
      <c r="L23" s="16">
        <v>10.5</v>
      </c>
      <c r="M23" s="16">
        <v>11</v>
      </c>
      <c r="N23" s="16">
        <v>9.5</v>
      </c>
      <c r="O23" s="20">
        <f t="shared" si="2"/>
        <v>2.8333333333333335</v>
      </c>
      <c r="P23" s="16">
        <v>7.5</v>
      </c>
      <c r="Q23" s="16">
        <v>0.5</v>
      </c>
      <c r="R23" s="20">
        <f t="shared" si="3"/>
        <v>12.5</v>
      </c>
      <c r="S23" s="1">
        <v>12.5</v>
      </c>
      <c r="T23" s="51">
        <f t="shared" si="4"/>
        <v>7.625</v>
      </c>
    </row>
    <row r="24" spans="1:20" ht="15.75">
      <c r="A24" s="19">
        <v>12</v>
      </c>
      <c r="B24" s="5">
        <v>123000022</v>
      </c>
      <c r="C24" s="4" t="s">
        <v>4</v>
      </c>
      <c r="D24" s="4"/>
      <c r="E24" s="4"/>
      <c r="F24" s="20">
        <f t="shared" si="0"/>
        <v>5</v>
      </c>
      <c r="G24" s="16">
        <v>10</v>
      </c>
      <c r="H24" s="16">
        <v>0</v>
      </c>
      <c r="I24" s="16">
        <v>10</v>
      </c>
      <c r="J24" s="16">
        <v>0</v>
      </c>
      <c r="K24" s="20">
        <f t="shared" si="1"/>
        <v>5</v>
      </c>
      <c r="L24" s="16">
        <v>0</v>
      </c>
      <c r="M24" s="16">
        <v>10</v>
      </c>
      <c r="N24" s="21">
        <v>10</v>
      </c>
      <c r="O24" s="20">
        <f t="shared" si="2"/>
        <v>10.833333333333334</v>
      </c>
      <c r="P24" s="16">
        <v>10.5</v>
      </c>
      <c r="Q24" s="16">
        <v>11</v>
      </c>
      <c r="R24" s="20">
        <f t="shared" si="3"/>
        <v>11.25</v>
      </c>
      <c r="S24" s="1">
        <v>11.25</v>
      </c>
      <c r="T24" s="51">
        <f t="shared" si="4"/>
        <v>6.484375</v>
      </c>
    </row>
    <row r="25" spans="1:20" ht="15.75">
      <c r="A25" s="32"/>
      <c r="B25" s="33"/>
      <c r="C25" s="34"/>
      <c r="D25" s="34"/>
      <c r="E25" s="34"/>
      <c r="F25" s="53"/>
      <c r="G25" s="54"/>
      <c r="H25" s="54"/>
      <c r="I25" s="54"/>
      <c r="J25" s="54"/>
      <c r="K25" s="53"/>
      <c r="L25" s="54"/>
      <c r="M25" s="54"/>
      <c r="N25" s="55"/>
      <c r="O25" s="53"/>
      <c r="P25" s="54"/>
      <c r="Q25" s="54"/>
      <c r="R25" s="53"/>
      <c r="S25" s="54"/>
      <c r="T25" s="54"/>
    </row>
    <row r="26" spans="1:20" ht="15.75">
      <c r="A26" s="19">
        <v>1</v>
      </c>
      <c r="B26" s="5">
        <v>1333004557</v>
      </c>
      <c r="C26" s="4" t="s">
        <v>13</v>
      </c>
      <c r="D26" s="4"/>
      <c r="E26" s="4"/>
      <c r="F26" s="20">
        <f t="shared" si="0"/>
        <v>2.54</v>
      </c>
      <c r="G26" s="16">
        <v>0</v>
      </c>
      <c r="H26" s="16">
        <v>0</v>
      </c>
      <c r="I26" s="21">
        <v>10.16</v>
      </c>
      <c r="J26" s="16">
        <v>0</v>
      </c>
      <c r="K26" s="20">
        <f t="shared" si="1"/>
        <v>10.75</v>
      </c>
      <c r="L26" s="21">
        <v>10</v>
      </c>
      <c r="M26" s="16">
        <v>10.5</v>
      </c>
      <c r="N26" s="21">
        <v>12.5</v>
      </c>
      <c r="O26" s="20">
        <f t="shared" si="2"/>
        <v>0</v>
      </c>
      <c r="P26" s="16">
        <v>0</v>
      </c>
      <c r="Q26" s="16">
        <v>0</v>
      </c>
      <c r="R26" s="20">
        <f>S26</f>
        <v>15.5</v>
      </c>
      <c r="S26" s="1">
        <v>15.5</v>
      </c>
      <c r="T26" s="51">
        <f t="shared" si="4"/>
        <v>4.9262499999999996</v>
      </c>
    </row>
    <row r="27" spans="1:20" ht="15.75">
      <c r="A27" s="19">
        <v>2</v>
      </c>
      <c r="B27" s="5">
        <v>1433013621</v>
      </c>
      <c r="C27" s="4" t="s">
        <v>10</v>
      </c>
      <c r="D27" s="4"/>
      <c r="E27" s="4"/>
      <c r="F27" s="20">
        <f t="shared" si="0"/>
        <v>5</v>
      </c>
      <c r="G27" s="16">
        <v>3</v>
      </c>
      <c r="H27" s="16">
        <v>11</v>
      </c>
      <c r="I27" s="16">
        <v>4</v>
      </c>
      <c r="J27" s="16">
        <v>2</v>
      </c>
      <c r="K27" s="20">
        <f t="shared" si="1"/>
        <v>10.125</v>
      </c>
      <c r="L27" s="16">
        <v>10</v>
      </c>
      <c r="M27" s="16">
        <v>10</v>
      </c>
      <c r="N27" s="16">
        <v>10.5</v>
      </c>
      <c r="O27" s="20">
        <f t="shared" si="2"/>
        <v>4.666666666666667</v>
      </c>
      <c r="P27" s="16">
        <v>14</v>
      </c>
      <c r="Q27" s="16">
        <v>0</v>
      </c>
      <c r="R27" s="20">
        <f t="shared" ref="R27:R29" si="5">S27</f>
        <v>10</v>
      </c>
      <c r="S27" s="1">
        <v>10</v>
      </c>
      <c r="T27" s="51">
        <f t="shared" si="4"/>
        <v>6.53125</v>
      </c>
    </row>
    <row r="28" spans="1:20" ht="15.75">
      <c r="A28" s="19">
        <v>3</v>
      </c>
      <c r="B28" s="5">
        <v>1433015559</v>
      </c>
      <c r="C28" s="4" t="s">
        <v>9</v>
      </c>
      <c r="D28" s="4"/>
      <c r="E28" s="4"/>
      <c r="F28" s="20">
        <f t="shared" si="0"/>
        <v>6.5</v>
      </c>
      <c r="G28" s="16">
        <v>3</v>
      </c>
      <c r="H28" s="16">
        <v>10.5</v>
      </c>
      <c r="I28" s="16">
        <v>2.5</v>
      </c>
      <c r="J28" s="16">
        <v>10</v>
      </c>
      <c r="K28" s="20">
        <f t="shared" si="1"/>
        <v>12</v>
      </c>
      <c r="L28" s="16">
        <v>11.25</v>
      </c>
      <c r="M28" s="16">
        <v>12.5</v>
      </c>
      <c r="N28" s="16">
        <v>13</v>
      </c>
      <c r="O28" s="20">
        <f t="shared" si="2"/>
        <v>2.6666666666666665</v>
      </c>
      <c r="P28" s="16">
        <v>8</v>
      </c>
      <c r="Q28" s="16">
        <v>0</v>
      </c>
      <c r="R28" s="20">
        <f t="shared" si="5"/>
        <v>0</v>
      </c>
      <c r="S28" s="16">
        <v>0</v>
      </c>
      <c r="T28" s="51">
        <f t="shared" si="4"/>
        <v>6.75</v>
      </c>
    </row>
    <row r="29" spans="1:20" ht="15.75">
      <c r="A29" s="19">
        <v>4</v>
      </c>
      <c r="B29" s="5">
        <v>141287</v>
      </c>
      <c r="C29" s="4" t="s">
        <v>7</v>
      </c>
      <c r="D29" s="4"/>
      <c r="E29" s="4"/>
      <c r="F29" s="20">
        <f t="shared" si="0"/>
        <v>5.125</v>
      </c>
      <c r="G29" s="16">
        <v>0</v>
      </c>
      <c r="H29" s="16">
        <v>10</v>
      </c>
      <c r="I29" s="16">
        <v>0</v>
      </c>
      <c r="J29" s="16">
        <v>10.5</v>
      </c>
      <c r="K29" s="20">
        <f t="shared" si="1"/>
        <v>7.875</v>
      </c>
      <c r="L29" s="16">
        <v>10.75</v>
      </c>
      <c r="M29" s="16">
        <v>0</v>
      </c>
      <c r="N29" s="16">
        <v>10</v>
      </c>
      <c r="O29" s="20">
        <f t="shared" si="2"/>
        <v>10.166666666666666</v>
      </c>
      <c r="P29" s="16">
        <v>10.5</v>
      </c>
      <c r="Q29" s="16">
        <v>10</v>
      </c>
      <c r="R29" s="20">
        <f t="shared" si="5"/>
        <v>10</v>
      </c>
      <c r="S29" s="1">
        <v>10</v>
      </c>
      <c r="T29" s="51">
        <f t="shared" si="4"/>
        <v>7.0625</v>
      </c>
    </row>
    <row r="30" spans="1:20" ht="15.75">
      <c r="A30" s="35">
        <v>5</v>
      </c>
      <c r="B30" s="36">
        <v>1433015609</v>
      </c>
      <c r="C30" s="37" t="s">
        <v>3</v>
      </c>
      <c r="D30" s="37"/>
      <c r="E30" s="37"/>
      <c r="F30" s="38">
        <f t="shared" si="0"/>
        <v>7.125</v>
      </c>
      <c r="G30" s="16">
        <v>1</v>
      </c>
      <c r="H30" s="16">
        <v>11</v>
      </c>
      <c r="I30" s="16">
        <v>10.5</v>
      </c>
      <c r="J30" s="16">
        <v>6</v>
      </c>
      <c r="K30" s="20">
        <f t="shared" si="1"/>
        <v>11.625</v>
      </c>
      <c r="L30" s="16">
        <v>10.75</v>
      </c>
      <c r="M30" s="16">
        <v>10</v>
      </c>
      <c r="N30" s="16">
        <v>15</v>
      </c>
      <c r="O30" s="20">
        <v>10.5</v>
      </c>
      <c r="P30" s="16">
        <v>10</v>
      </c>
      <c r="Q30" s="16">
        <v>10.75</v>
      </c>
      <c r="R30" s="20">
        <f t="shared" si="3"/>
        <v>15.75</v>
      </c>
      <c r="S30" s="16">
        <v>15.75</v>
      </c>
      <c r="T30" s="51">
        <f t="shared" si="4"/>
        <v>9.421875</v>
      </c>
    </row>
    <row r="31" spans="1:20" ht="15.75">
      <c r="A31" s="19">
        <v>6</v>
      </c>
      <c r="B31" s="5">
        <v>1333014080</v>
      </c>
      <c r="C31" s="4" t="s">
        <v>2</v>
      </c>
      <c r="D31" s="4"/>
      <c r="E31" s="4"/>
      <c r="F31" s="20">
        <f t="shared" si="0"/>
        <v>5.665</v>
      </c>
      <c r="G31" s="16">
        <v>0</v>
      </c>
      <c r="H31" s="21">
        <v>11.33</v>
      </c>
      <c r="I31" s="16">
        <v>0</v>
      </c>
      <c r="J31" s="21">
        <v>11.33</v>
      </c>
      <c r="K31" s="20">
        <f t="shared" si="1"/>
        <v>10.875</v>
      </c>
      <c r="L31" s="21">
        <v>10.5</v>
      </c>
      <c r="M31" s="16">
        <v>11.5</v>
      </c>
      <c r="N31" s="21">
        <v>11</v>
      </c>
      <c r="O31" s="20">
        <f t="shared" si="2"/>
        <v>10</v>
      </c>
      <c r="P31" s="16">
        <v>10</v>
      </c>
      <c r="Q31" s="16">
        <v>10</v>
      </c>
      <c r="R31" s="38">
        <f t="shared" si="3"/>
        <v>10.25</v>
      </c>
      <c r="S31" s="1">
        <v>10.25</v>
      </c>
      <c r="T31" s="16">
        <f t="shared" si="4"/>
        <v>8.0668749999999996</v>
      </c>
    </row>
  </sheetData>
  <mergeCells count="1">
    <mergeCell ref="A11:C11"/>
  </mergeCells>
  <pageMargins left="0.19685039370078741" right="0.19685039370078741" top="0.19685039370078741" bottom="0.19685039370078741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2016-04-17T13:12:41Z</cp:lastPrinted>
  <dcterms:created xsi:type="dcterms:W3CDTF">2016-02-25T07:39:00Z</dcterms:created>
  <dcterms:modified xsi:type="dcterms:W3CDTF">2016-04-17T13:16:31Z</dcterms:modified>
</cp:coreProperties>
</file>