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570" windowHeight="11700" tabRatio="652"/>
  </bookViews>
  <sheets>
    <sheet name="ancien" sheetId="4" r:id="rId1"/>
  </sheets>
  <definedNames>
    <definedName name="_xlnm._FilterDatabase" localSheetId="0" hidden="1">ancien!$A$10:$U$48</definedName>
  </definedNames>
  <calcPr calcId="125725"/>
</workbook>
</file>

<file path=xl/calcChain.xml><?xml version="1.0" encoding="utf-8"?>
<calcChain xmlns="http://schemas.openxmlformats.org/spreadsheetml/2006/main">
  <c r="S48" i="4"/>
  <c r="P48"/>
  <c r="L48"/>
  <c r="G48"/>
  <c r="S47"/>
  <c r="P47"/>
  <c r="L47"/>
  <c r="G47"/>
  <c r="S46"/>
  <c r="P46"/>
  <c r="L46"/>
  <c r="G46"/>
  <c r="S45"/>
  <c r="P45"/>
  <c r="L45"/>
  <c r="G45"/>
  <c r="S44"/>
  <c r="P44"/>
  <c r="L44"/>
  <c r="G44"/>
  <c r="S43"/>
  <c r="P43"/>
  <c r="L43"/>
  <c r="G43"/>
  <c r="S42"/>
  <c r="P42"/>
  <c r="L42"/>
  <c r="G42"/>
  <c r="S41"/>
  <c r="P41"/>
  <c r="L41"/>
  <c r="G41"/>
  <c r="S40"/>
  <c r="P40"/>
  <c r="L40"/>
  <c r="G40"/>
  <c r="U40" l="1"/>
  <c r="U44"/>
  <c r="U41"/>
  <c r="U43"/>
  <c r="U42"/>
  <c r="U45"/>
  <c r="U46"/>
  <c r="U47"/>
  <c r="U48"/>
  <c r="S39"/>
  <c r="P39"/>
  <c r="L39"/>
  <c r="G39"/>
  <c r="S35"/>
  <c r="P35"/>
  <c r="L35"/>
  <c r="G35"/>
  <c r="S34"/>
  <c r="P34"/>
  <c r="L34"/>
  <c r="G34"/>
  <c r="S33"/>
  <c r="P33"/>
  <c r="L33"/>
  <c r="G33"/>
  <c r="S32"/>
  <c r="P32"/>
  <c r="L32"/>
  <c r="G32"/>
  <c r="S31"/>
  <c r="P31"/>
  <c r="L31"/>
  <c r="G31"/>
  <c r="S30"/>
  <c r="P30"/>
  <c r="L30"/>
  <c r="G30"/>
  <c r="S29"/>
  <c r="P29"/>
  <c r="L29"/>
  <c r="G29"/>
  <c r="S28"/>
  <c r="P28"/>
  <c r="L28"/>
  <c r="G28"/>
  <c r="S27"/>
  <c r="P27"/>
  <c r="L27"/>
  <c r="G27"/>
  <c r="S26"/>
  <c r="P26"/>
  <c r="L26"/>
  <c r="G26"/>
  <c r="S25"/>
  <c r="P25"/>
  <c r="L25"/>
  <c r="G25"/>
  <c r="S24"/>
  <c r="P24"/>
  <c r="L24"/>
  <c r="G24"/>
  <c r="S23"/>
  <c r="P23"/>
  <c r="L23"/>
  <c r="G23"/>
  <c r="S22"/>
  <c r="P22"/>
  <c r="L22"/>
  <c r="G22"/>
  <c r="S21"/>
  <c r="P21"/>
  <c r="L21"/>
  <c r="G21"/>
  <c r="S20"/>
  <c r="P20"/>
  <c r="L20"/>
  <c r="G20"/>
  <c r="S19"/>
  <c r="P19"/>
  <c r="L19"/>
  <c r="G19"/>
  <c r="S18"/>
  <c r="P18"/>
  <c r="L18"/>
  <c r="G18"/>
  <c r="S17"/>
  <c r="P17"/>
  <c r="L17"/>
  <c r="G17"/>
  <c r="S16"/>
  <c r="P16"/>
  <c r="L16"/>
  <c r="G16"/>
  <c r="S15"/>
  <c r="P15"/>
  <c r="L15"/>
  <c r="G15"/>
  <c r="S14"/>
  <c r="P14"/>
  <c r="L14"/>
  <c r="G14"/>
  <c r="S13"/>
  <c r="P13"/>
  <c r="L13"/>
  <c r="G13"/>
  <c r="S12"/>
  <c r="P12"/>
  <c r="L12"/>
  <c r="G12"/>
  <c r="S11"/>
  <c r="P11"/>
  <c r="L11"/>
  <c r="G11"/>
  <c r="U11" l="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9"/>
</calcChain>
</file>

<file path=xl/comments1.xml><?xml version="1.0" encoding="utf-8"?>
<comments xmlns="http://schemas.openxmlformats.org/spreadsheetml/2006/main">
  <authors>
    <author>Auteur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Yessad N:</t>
        </r>
        <r>
          <rPr>
            <sz val="9"/>
            <color indexed="81"/>
            <rFont val="Tahoma"/>
            <family val="2"/>
          </rPr>
          <t xml:space="preserve">
Non inscrit 17-18</t>
        </r>
      </text>
    </comment>
  </commentList>
</comments>
</file>

<file path=xl/sharedStrings.xml><?xml version="1.0" encoding="utf-8"?>
<sst xmlns="http://schemas.openxmlformats.org/spreadsheetml/2006/main" count="221" uniqueCount="180">
  <si>
    <t>Bejaia</t>
  </si>
  <si>
    <t>Sidi Aich</t>
  </si>
  <si>
    <t>1433009801</t>
  </si>
  <si>
    <t>ADEL</t>
  </si>
  <si>
    <t>Samiha</t>
  </si>
  <si>
    <t>Kherrata</t>
  </si>
  <si>
    <t>1533016883</t>
  </si>
  <si>
    <t>ADJLANE</t>
  </si>
  <si>
    <t>Sylia</t>
  </si>
  <si>
    <t>14/03/1994</t>
  </si>
  <si>
    <t>Akbou</t>
  </si>
  <si>
    <t>1533016534</t>
  </si>
  <si>
    <t>AFROUN</t>
  </si>
  <si>
    <t>Naouel</t>
  </si>
  <si>
    <t>17/06/1994</t>
  </si>
  <si>
    <t>Béjaia</t>
  </si>
  <si>
    <t>Lamia</t>
  </si>
  <si>
    <t>Sidi aich</t>
  </si>
  <si>
    <t>Amizour</t>
  </si>
  <si>
    <t>1333014501</t>
  </si>
  <si>
    <t>AZZI</t>
  </si>
  <si>
    <t>Brahim</t>
  </si>
  <si>
    <t>23/12/1992</t>
  </si>
  <si>
    <t>1533016659</t>
  </si>
  <si>
    <t>BEDJA</t>
  </si>
  <si>
    <t>Anyas</t>
  </si>
  <si>
    <t>02/08/1996</t>
  </si>
  <si>
    <t>Yakourene</t>
  </si>
  <si>
    <t>Lamine</t>
  </si>
  <si>
    <t>Hanane</t>
  </si>
  <si>
    <t>Siham</t>
  </si>
  <si>
    <t>1333001402</t>
  </si>
  <si>
    <t>BOUDRIOUA</t>
  </si>
  <si>
    <t>Sid ali</t>
  </si>
  <si>
    <t>14/06/1993</t>
  </si>
  <si>
    <t>1433015790</t>
  </si>
  <si>
    <t>BOUHITEN</t>
  </si>
  <si>
    <t>Soria</t>
  </si>
  <si>
    <t>Bouhitem</t>
  </si>
  <si>
    <t>123013942</t>
  </si>
  <si>
    <t>BOUKIR</t>
  </si>
  <si>
    <t>02/12/1990</t>
  </si>
  <si>
    <t>1533016772</t>
  </si>
  <si>
    <t>BOUMEZIREN</t>
  </si>
  <si>
    <t>Menoune</t>
  </si>
  <si>
    <t>25/04/1994</t>
  </si>
  <si>
    <t>1333009443</t>
  </si>
  <si>
    <t>CHENOUF</t>
  </si>
  <si>
    <t>Islam</t>
  </si>
  <si>
    <t>28/06/1991</t>
  </si>
  <si>
    <t>Massinissa</t>
  </si>
  <si>
    <t>123005249</t>
  </si>
  <si>
    <t>CHERTOUK</t>
  </si>
  <si>
    <t>Abbes</t>
  </si>
  <si>
    <t>20/06/1988</t>
  </si>
  <si>
    <t>Yakouren</t>
  </si>
  <si>
    <t>Aokas</t>
  </si>
  <si>
    <t>1333005264</t>
  </si>
  <si>
    <t>DJEMAI</t>
  </si>
  <si>
    <t>Djamel</t>
  </si>
  <si>
    <t>14/01/1991</t>
  </si>
  <si>
    <t>1533020181</t>
  </si>
  <si>
    <t>FEZZOUA</t>
  </si>
  <si>
    <t>Tarek</t>
  </si>
  <si>
    <t>27/08/1992</t>
  </si>
  <si>
    <t>Sofiane</t>
  </si>
  <si>
    <t>Sidi-aich</t>
  </si>
  <si>
    <t>Sonia</t>
  </si>
  <si>
    <t>1333013641</t>
  </si>
  <si>
    <t>HARGOUS</t>
  </si>
  <si>
    <t>Nadjib</t>
  </si>
  <si>
    <t>30/07/1992</t>
  </si>
  <si>
    <t>1333014023</t>
  </si>
  <si>
    <t>HIDRI</t>
  </si>
  <si>
    <t>Abderachid</t>
  </si>
  <si>
    <t>22/02/1992</t>
  </si>
  <si>
    <t>Tamokra</t>
  </si>
  <si>
    <t>123010861</t>
  </si>
  <si>
    <t>IKHLEF</t>
  </si>
  <si>
    <t>Fairouze</t>
  </si>
  <si>
    <t>10/11/1991</t>
  </si>
  <si>
    <t>Tifra</t>
  </si>
  <si>
    <t>Salima</t>
  </si>
  <si>
    <t>1333003674</t>
  </si>
  <si>
    <t>KHANOUCHE</t>
  </si>
  <si>
    <t>Staouali</t>
  </si>
  <si>
    <t>1533020167</t>
  </si>
  <si>
    <t>MAMERI</t>
  </si>
  <si>
    <t>06/07/1993</t>
  </si>
  <si>
    <t>1333003673</t>
  </si>
  <si>
    <t>MAZIOUA</t>
  </si>
  <si>
    <t>Ikhlef</t>
  </si>
  <si>
    <t>1333009672</t>
  </si>
  <si>
    <t>MESSALI</t>
  </si>
  <si>
    <t>Lidia</t>
  </si>
  <si>
    <t>123013076</t>
  </si>
  <si>
    <t>MOULKAF</t>
  </si>
  <si>
    <t>Ouiza</t>
  </si>
  <si>
    <t>13/09/1991</t>
  </si>
  <si>
    <t>Beni maouche</t>
  </si>
  <si>
    <t>123005222</t>
  </si>
  <si>
    <t>MOUSSI</t>
  </si>
  <si>
    <t>Zahia</t>
  </si>
  <si>
    <t>31/01/1990</t>
  </si>
  <si>
    <t>El kseur</t>
  </si>
  <si>
    <t>1333003490</t>
  </si>
  <si>
    <t>OUDJEDOUB</t>
  </si>
  <si>
    <t>Arezki</t>
  </si>
  <si>
    <t>11/04/1994</t>
  </si>
  <si>
    <t>1533013033</t>
  </si>
  <si>
    <t>RILI</t>
  </si>
  <si>
    <t>16/06/1995</t>
  </si>
  <si>
    <t>1533020916</t>
  </si>
  <si>
    <t>SERKHANE</t>
  </si>
  <si>
    <t>04/01/1993</t>
  </si>
  <si>
    <t>TOUATI</t>
  </si>
  <si>
    <t>123011000</t>
  </si>
  <si>
    <t>Thiziri</t>
  </si>
  <si>
    <t>YAHIAOUI</t>
  </si>
  <si>
    <t>N°</t>
  </si>
  <si>
    <t>UNIVERSITE ABDERRAHMANE MIRA DE BEJAIA</t>
  </si>
  <si>
    <t>FACULTE DES SCIENCES HUMAINES ET SOCIALES</t>
  </si>
  <si>
    <t>DEPARTEMENT DES SCIENCES SOCIALES</t>
  </si>
  <si>
    <t>Credits</t>
  </si>
  <si>
    <t>COEF</t>
  </si>
  <si>
    <t>N° d'inscription</t>
  </si>
  <si>
    <t>Nom</t>
  </si>
  <si>
    <t>Prénom</t>
  </si>
  <si>
    <t>Date-N</t>
  </si>
  <si>
    <t>Lieu-N</t>
  </si>
  <si>
    <t>U.E.F 1</t>
  </si>
  <si>
    <t>Anthrop</t>
  </si>
  <si>
    <t>Psycho</t>
  </si>
  <si>
    <t>Sociolog</t>
  </si>
  <si>
    <t>Philos</t>
  </si>
  <si>
    <t>U.E.M 1</t>
  </si>
  <si>
    <t>Ecol-Méth 1</t>
  </si>
  <si>
    <t>Stat desc</t>
  </si>
  <si>
    <t>Inform 1</t>
  </si>
  <si>
    <t>U.E.D 1</t>
  </si>
  <si>
    <t>Economie</t>
  </si>
  <si>
    <t>Indiv-Cult</t>
  </si>
  <si>
    <t>U.E.T 1</t>
  </si>
  <si>
    <t>L E 1</t>
  </si>
  <si>
    <t>Moy_S1</t>
  </si>
  <si>
    <t>123009387</t>
  </si>
  <si>
    <t>AMRANE</t>
  </si>
  <si>
    <t>Kanza</t>
  </si>
  <si>
    <t>123016859</t>
  </si>
  <si>
    <t>BAOUCHE</t>
  </si>
  <si>
    <t>Salem</t>
  </si>
  <si>
    <t>11SHS0795</t>
  </si>
  <si>
    <t>BOUNIF</t>
  </si>
  <si>
    <t>1433021165</t>
  </si>
  <si>
    <t>GHERNAIA</t>
  </si>
  <si>
    <t>1333000248</t>
  </si>
  <si>
    <t>MAOUCHE</t>
  </si>
  <si>
    <t>Abderrahmane</t>
  </si>
  <si>
    <t>123005212</t>
  </si>
  <si>
    <t>SADOK</t>
  </si>
  <si>
    <t>Dihia</t>
  </si>
  <si>
    <t>1333012346</t>
  </si>
  <si>
    <t>SOUAGUI</t>
  </si>
  <si>
    <t>1333006790</t>
  </si>
  <si>
    <t>Faycal</t>
  </si>
  <si>
    <t>1333003740</t>
  </si>
  <si>
    <t>YESSAD</t>
  </si>
  <si>
    <t>27/01/1991</t>
  </si>
  <si>
    <t>05/06/1990</t>
  </si>
  <si>
    <t>15/10/1988</t>
  </si>
  <si>
    <t>24/10/1993</t>
  </si>
  <si>
    <t>01/10/1990</t>
  </si>
  <si>
    <t>23/11/1991</t>
  </si>
  <si>
    <t>23/02/1993</t>
  </si>
  <si>
    <t>Nacer-edin</t>
  </si>
  <si>
    <t>06/07/1992</t>
  </si>
  <si>
    <t>Année : 2017/2018</t>
  </si>
  <si>
    <t>PROCES VERBAL DE  DELIBERATION</t>
  </si>
  <si>
    <t>SEMESTRE 01</t>
  </si>
  <si>
    <t>Dettes  L1 ( Etudiants de L3-Sociologie)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</si>
</sst>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B050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rgb="FF000000"/>
      <name val="Times New Roman"/>
      <family val="1"/>
    </font>
    <font>
      <i/>
      <u/>
      <sz val="16"/>
      <name val="Arial"/>
      <family val="2"/>
    </font>
    <font>
      <i/>
      <sz val="14"/>
      <color theme="1"/>
      <name val="Calibri"/>
      <family val="2"/>
      <scheme val="minor"/>
    </font>
    <font>
      <i/>
      <u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77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7" fillId="0" borderId="0" xfId="0" applyFont="1"/>
    <xf numFmtId="0" fontId="8" fillId="2" borderId="0" xfId="0" applyFont="1" applyFill="1"/>
    <xf numFmtId="0" fontId="9" fillId="0" borderId="0" xfId="0" applyFont="1"/>
    <xf numFmtId="0" fontId="5" fillId="0" borderId="0" xfId="0" applyFont="1" applyFill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1" fillId="0" borderId="2" xfId="0" applyFont="1" applyBorder="1"/>
    <xf numFmtId="0" fontId="13" fillId="0" borderId="2" xfId="0" applyFont="1" applyBorder="1"/>
    <xf numFmtId="0" fontId="18" fillId="2" borderId="2" xfId="0" applyNumberFormat="1" applyFont="1" applyFill="1" applyBorder="1" applyProtection="1">
      <protection locked="0"/>
    </xf>
    <xf numFmtId="0" fontId="18" fillId="0" borderId="2" xfId="0" applyNumberFormat="1" applyFont="1" applyFill="1" applyBorder="1" applyProtection="1">
      <protection locked="0"/>
    </xf>
    <xf numFmtId="2" fontId="18" fillId="2" borderId="2" xfId="0" applyNumberFormat="1" applyFont="1" applyFill="1" applyBorder="1" applyProtection="1">
      <protection locked="0"/>
    </xf>
    <xf numFmtId="2" fontId="18" fillId="0" borderId="2" xfId="0" applyNumberFormat="1" applyFont="1" applyFill="1" applyBorder="1" applyProtection="1">
      <protection locked="0"/>
    </xf>
    <xf numFmtId="0" fontId="18" fillId="0" borderId="2" xfId="0" applyFont="1" applyBorder="1"/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14" fontId="1" fillId="3" borderId="2" xfId="0" applyNumberFormat="1" applyFont="1" applyFill="1" applyBorder="1" applyAlignment="1" applyProtection="1">
      <alignment horizontal="left" vertical="top"/>
      <protection locked="0"/>
    </xf>
    <xf numFmtId="0" fontId="2" fillId="3" borderId="2" xfId="0" applyNumberFormat="1" applyFont="1" applyFill="1" applyBorder="1" applyAlignment="1" applyProtection="1">
      <alignment vertical="top"/>
      <protection locked="0"/>
    </xf>
    <xf numFmtId="0" fontId="2" fillId="3" borderId="2" xfId="0" applyNumberFormat="1" applyFont="1" applyFill="1" applyBorder="1" applyAlignment="1" applyProtection="1">
      <alignment horizontal="left" vertical="top"/>
      <protection locked="0"/>
    </xf>
    <xf numFmtId="2" fontId="1" fillId="3" borderId="2" xfId="0" applyNumberFormat="1" applyFont="1" applyFill="1" applyBorder="1" applyProtection="1">
      <protection locked="0"/>
    </xf>
    <xf numFmtId="0" fontId="2" fillId="3" borderId="2" xfId="0" applyNumberFormat="1" applyFont="1" applyFill="1" applyBorder="1" applyProtection="1"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0" fontId="0" fillId="0" borderId="6" xfId="0" applyBorder="1"/>
    <xf numFmtId="0" fontId="14" fillId="0" borderId="2" xfId="0" applyFont="1" applyBorder="1" applyAlignment="1">
      <alignment horizontal="left" vertical="center"/>
    </xf>
    <xf numFmtId="0" fontId="1" fillId="0" borderId="6" xfId="0" applyFont="1" applyBorder="1"/>
    <xf numFmtId="14" fontId="1" fillId="2" borderId="6" xfId="0" applyNumberFormat="1" applyFont="1" applyFill="1" applyBorder="1" applyAlignment="1" applyProtection="1">
      <alignment horizontal="left" vertical="top"/>
      <protection locked="0"/>
    </xf>
    <xf numFmtId="0" fontId="14" fillId="2" borderId="2" xfId="0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2" fontId="12" fillId="4" borderId="6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" fontId="24" fillId="4" borderId="2" xfId="0" applyNumberFormat="1" applyFont="1" applyFill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textRotation="90"/>
    </xf>
    <xf numFmtId="0" fontId="19" fillId="5" borderId="2" xfId="0" applyFont="1" applyFill="1" applyBorder="1" applyAlignment="1">
      <alignment horizontal="center" vertical="center" textRotation="90"/>
    </xf>
    <xf numFmtId="0" fontId="19" fillId="4" borderId="2" xfId="0" applyFont="1" applyFill="1" applyBorder="1" applyAlignment="1">
      <alignment horizontal="center" vertical="center" textRotation="90"/>
    </xf>
    <xf numFmtId="0" fontId="3" fillId="0" borderId="6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 applyProtection="1">
      <alignment horizontal="center" vertical="center"/>
      <protection locked="0"/>
    </xf>
    <xf numFmtId="2" fontId="20" fillId="2" borderId="2" xfId="0" applyNumberFormat="1" applyFont="1" applyFill="1" applyBorder="1" applyAlignment="1" applyProtection="1">
      <alignment horizontal="center" vertical="center"/>
      <protection locked="0"/>
    </xf>
    <xf numFmtId="2" fontId="20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21" fillId="2" borderId="2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Border="1"/>
    <xf numFmtId="0" fontId="29" fillId="0" borderId="0" xfId="0" applyFont="1"/>
    <xf numFmtId="0" fontId="13" fillId="0" borderId="2" xfId="0" applyFont="1" applyFill="1" applyBorder="1" applyAlignment="1">
      <alignment horizontal="left"/>
    </xf>
    <xf numFmtId="0" fontId="13" fillId="0" borderId="2" xfId="0" applyNumberFormat="1" applyFont="1" applyFill="1" applyBorder="1" applyAlignment="1" applyProtection="1">
      <alignment horizontal="left"/>
      <protection locked="0"/>
    </xf>
    <xf numFmtId="0" fontId="18" fillId="2" borderId="2" xfId="0" applyFont="1" applyFill="1" applyBorder="1"/>
    <xf numFmtId="1" fontId="15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workbookViewId="0">
      <selection activeCell="Q10" sqref="Q10"/>
    </sheetView>
  </sheetViews>
  <sheetFormatPr baseColWidth="10" defaultRowHeight="15"/>
  <cols>
    <col min="1" max="1" width="5.7109375" customWidth="1"/>
    <col min="2" max="2" width="14.28515625" customWidth="1"/>
    <col min="3" max="3" width="17.140625" customWidth="1"/>
    <col min="4" max="4" width="14.7109375" customWidth="1"/>
    <col min="5" max="5" width="12.28515625" hidden="1" customWidth="1"/>
    <col min="6" max="6" width="15.140625" hidden="1" customWidth="1"/>
    <col min="7" max="21" width="7.7109375" customWidth="1"/>
  </cols>
  <sheetData>
    <row r="1" spans="1:21" ht="20.25">
      <c r="A1" s="1" t="s">
        <v>120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</row>
    <row r="2" spans="1:21" ht="20.25">
      <c r="A2" s="1" t="s">
        <v>121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</row>
    <row r="3" spans="1:21" ht="20.25">
      <c r="A3" s="1" t="s">
        <v>122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</row>
    <row r="4" spans="1:21" ht="20.25">
      <c r="A4" s="3"/>
      <c r="B4" s="3"/>
      <c r="C4" s="3"/>
      <c r="D4" s="3"/>
      <c r="E4" s="3"/>
      <c r="F4" s="7"/>
      <c r="G4" s="7"/>
      <c r="H4" s="7"/>
      <c r="I4" s="8"/>
      <c r="J4" s="65" t="s">
        <v>177</v>
      </c>
      <c r="K4" s="9"/>
      <c r="L4" s="9"/>
      <c r="M4" s="9"/>
      <c r="N4" s="3"/>
      <c r="O4" s="3"/>
      <c r="P4" s="10"/>
      <c r="Q4" s="6"/>
      <c r="R4" s="4"/>
    </row>
    <row r="5" spans="1:21" ht="20.25">
      <c r="A5" s="3"/>
      <c r="B5" s="3"/>
      <c r="C5" s="3"/>
      <c r="D5" s="3"/>
      <c r="E5" s="3"/>
      <c r="F5" s="3"/>
      <c r="G5" s="3"/>
      <c r="H5" s="3"/>
      <c r="L5" s="67" t="s">
        <v>178</v>
      </c>
      <c r="Q5" s="4"/>
      <c r="R5" s="4"/>
      <c r="S5" s="9"/>
      <c r="T5" s="9"/>
      <c r="U5" s="11"/>
    </row>
    <row r="6" spans="1:21" ht="20.25">
      <c r="A6" s="1" t="s">
        <v>179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66" t="s">
        <v>176</v>
      </c>
      <c r="S6" s="2"/>
      <c r="T6" s="12"/>
      <c r="U6" s="2"/>
    </row>
    <row r="8" spans="1:21" ht="16.5">
      <c r="A8" s="74" t="s">
        <v>123</v>
      </c>
      <c r="B8" s="75"/>
      <c r="C8" s="75"/>
      <c r="D8" s="76"/>
      <c r="G8" s="39">
        <v>20</v>
      </c>
      <c r="H8" s="38">
        <v>5</v>
      </c>
      <c r="I8" s="38">
        <v>5</v>
      </c>
      <c r="J8" s="38">
        <v>5</v>
      </c>
      <c r="K8" s="38">
        <v>5</v>
      </c>
      <c r="L8" s="39">
        <v>5</v>
      </c>
      <c r="M8" s="38">
        <v>2</v>
      </c>
      <c r="N8" s="38">
        <v>2</v>
      </c>
      <c r="O8" s="38">
        <v>1</v>
      </c>
      <c r="P8" s="39">
        <v>4</v>
      </c>
      <c r="Q8" s="38">
        <v>2</v>
      </c>
      <c r="R8" s="38">
        <v>2</v>
      </c>
      <c r="S8" s="41">
        <v>1</v>
      </c>
      <c r="T8" s="38">
        <v>1</v>
      </c>
      <c r="U8" s="42">
        <v>30</v>
      </c>
    </row>
    <row r="9" spans="1:21" ht="15" customHeight="1">
      <c r="A9" s="71" t="s">
        <v>124</v>
      </c>
      <c r="B9" s="72"/>
      <c r="C9" s="73"/>
      <c r="D9" s="35"/>
      <c r="E9" s="35"/>
      <c r="F9" s="36"/>
      <c r="G9" s="39">
        <v>8</v>
      </c>
      <c r="H9" s="40">
        <v>2</v>
      </c>
      <c r="I9" s="40">
        <v>2</v>
      </c>
      <c r="J9" s="40">
        <v>2</v>
      </c>
      <c r="K9" s="40">
        <v>2</v>
      </c>
      <c r="L9" s="39">
        <v>4</v>
      </c>
      <c r="M9" s="40">
        <v>2</v>
      </c>
      <c r="N9" s="40">
        <v>1</v>
      </c>
      <c r="O9" s="40">
        <v>1</v>
      </c>
      <c r="P9" s="39">
        <v>3</v>
      </c>
      <c r="Q9" s="40">
        <v>1</v>
      </c>
      <c r="R9" s="40">
        <v>2</v>
      </c>
      <c r="S9" s="41">
        <v>1</v>
      </c>
      <c r="T9" s="43">
        <v>1</v>
      </c>
      <c r="U9" s="42">
        <v>16</v>
      </c>
    </row>
    <row r="10" spans="1:21" ht="67.5">
      <c r="A10" s="44" t="s">
        <v>119</v>
      </c>
      <c r="B10" s="44" t="s">
        <v>125</v>
      </c>
      <c r="C10" s="31" t="s">
        <v>126</v>
      </c>
      <c r="D10" s="44" t="s">
        <v>127</v>
      </c>
      <c r="E10" s="31" t="s">
        <v>128</v>
      </c>
      <c r="F10" s="34" t="s">
        <v>129</v>
      </c>
      <c r="G10" s="47" t="s">
        <v>130</v>
      </c>
      <c r="H10" s="45" t="s">
        <v>131</v>
      </c>
      <c r="I10" s="45" t="s">
        <v>132</v>
      </c>
      <c r="J10" s="45" t="s">
        <v>133</v>
      </c>
      <c r="K10" s="45" t="s">
        <v>134</v>
      </c>
      <c r="L10" s="47" t="s">
        <v>135</v>
      </c>
      <c r="M10" s="45" t="s">
        <v>136</v>
      </c>
      <c r="N10" s="45" t="s">
        <v>137</v>
      </c>
      <c r="O10" s="45" t="s">
        <v>138</v>
      </c>
      <c r="P10" s="47" t="s">
        <v>139</v>
      </c>
      <c r="Q10" s="45" t="s">
        <v>140</v>
      </c>
      <c r="R10" s="45" t="s">
        <v>141</v>
      </c>
      <c r="S10" s="47" t="s">
        <v>142</v>
      </c>
      <c r="T10" s="45" t="s">
        <v>143</v>
      </c>
      <c r="U10" s="46" t="s">
        <v>144</v>
      </c>
    </row>
    <row r="11" spans="1:21" ht="15.75">
      <c r="A11" s="30">
        <v>1</v>
      </c>
      <c r="B11" s="32" t="s">
        <v>2</v>
      </c>
      <c r="C11" s="32" t="s">
        <v>3</v>
      </c>
      <c r="D11" s="32" t="s">
        <v>4</v>
      </c>
      <c r="E11" s="33">
        <v>34270</v>
      </c>
      <c r="F11" s="32" t="s">
        <v>5</v>
      </c>
      <c r="G11" s="37">
        <f t="shared" ref="G11:G33" si="0">(H11+I11+J11+K11)/4</f>
        <v>5.125</v>
      </c>
      <c r="H11" s="48"/>
      <c r="I11" s="49">
        <v>10</v>
      </c>
      <c r="J11" s="49">
        <v>10.5</v>
      </c>
      <c r="K11" s="48"/>
      <c r="L11" s="37">
        <f t="shared" ref="L11:L33" si="1">((M11*2)+N11+O11)/4</f>
        <v>10.1875</v>
      </c>
      <c r="M11" s="49">
        <v>7.75</v>
      </c>
      <c r="N11" s="49">
        <v>14</v>
      </c>
      <c r="O11" s="49">
        <v>11.25</v>
      </c>
      <c r="P11" s="37">
        <f t="shared" ref="P11:P33" si="2">(Q11+(R11*2))/3</f>
        <v>3</v>
      </c>
      <c r="Q11" s="48">
        <v>2</v>
      </c>
      <c r="R11" s="48">
        <v>3.5</v>
      </c>
      <c r="S11" s="37">
        <f t="shared" ref="S11:S33" si="3">T11</f>
        <v>12</v>
      </c>
      <c r="T11" s="49">
        <v>12</v>
      </c>
      <c r="U11" s="57">
        <f t="shared" ref="U11:U33" si="4">((G11*8)+(L11*4)+(P11*3)+(S11*1))/16</f>
        <v>6.421875</v>
      </c>
    </row>
    <row r="12" spans="1:21" ht="15.75">
      <c r="A12" s="13">
        <v>2</v>
      </c>
      <c r="B12" s="14" t="s">
        <v>6</v>
      </c>
      <c r="C12" s="14" t="s">
        <v>7</v>
      </c>
      <c r="D12" s="14" t="s">
        <v>8</v>
      </c>
      <c r="E12" s="14" t="s">
        <v>9</v>
      </c>
      <c r="F12" s="14" t="s">
        <v>10</v>
      </c>
      <c r="G12" s="29">
        <f t="shared" si="0"/>
        <v>8.25</v>
      </c>
      <c r="H12" s="50">
        <v>10</v>
      </c>
      <c r="I12" s="50">
        <v>13</v>
      </c>
      <c r="J12" s="50">
        <v>10</v>
      </c>
      <c r="K12" s="51"/>
      <c r="L12" s="29">
        <f t="shared" si="1"/>
        <v>7.5</v>
      </c>
      <c r="M12" s="50">
        <v>10</v>
      </c>
      <c r="N12" s="50">
        <v>10</v>
      </c>
      <c r="O12" s="51"/>
      <c r="P12" s="29">
        <f t="shared" si="2"/>
        <v>10.166666666666666</v>
      </c>
      <c r="Q12" s="50">
        <v>10</v>
      </c>
      <c r="R12" s="55">
        <v>10.25</v>
      </c>
      <c r="S12" s="29">
        <f t="shared" si="3"/>
        <v>16.5</v>
      </c>
      <c r="T12" s="50">
        <v>16.5</v>
      </c>
      <c r="U12" s="58">
        <f t="shared" si="4"/>
        <v>8.9375</v>
      </c>
    </row>
    <row r="13" spans="1:21" ht="15.75">
      <c r="A13" s="13">
        <v>3</v>
      </c>
      <c r="B13" s="14" t="s">
        <v>11</v>
      </c>
      <c r="C13" s="14" t="s">
        <v>12</v>
      </c>
      <c r="D13" s="14" t="s">
        <v>13</v>
      </c>
      <c r="E13" s="14" t="s">
        <v>14</v>
      </c>
      <c r="F13" s="14" t="s">
        <v>10</v>
      </c>
      <c r="G13" s="29">
        <f t="shared" si="0"/>
        <v>6.125</v>
      </c>
      <c r="H13" s="50"/>
      <c r="I13" s="50">
        <v>12.5</v>
      </c>
      <c r="J13" s="51">
        <v>2</v>
      </c>
      <c r="K13" s="50">
        <v>10</v>
      </c>
      <c r="L13" s="29">
        <f t="shared" si="1"/>
        <v>10.1875</v>
      </c>
      <c r="M13" s="50">
        <v>11.75</v>
      </c>
      <c r="N13" s="50">
        <v>9.25</v>
      </c>
      <c r="O13" s="50">
        <v>8</v>
      </c>
      <c r="P13" s="29">
        <f t="shared" si="2"/>
        <v>7.666666666666667</v>
      </c>
      <c r="Q13" s="51">
        <v>3</v>
      </c>
      <c r="R13" s="55">
        <v>10</v>
      </c>
      <c r="S13" s="29">
        <f t="shared" si="3"/>
        <v>13</v>
      </c>
      <c r="T13" s="50">
        <v>13</v>
      </c>
      <c r="U13" s="58">
        <f t="shared" si="4"/>
        <v>7.859375</v>
      </c>
    </row>
    <row r="14" spans="1:21" ht="15.75">
      <c r="A14" s="13">
        <v>4</v>
      </c>
      <c r="B14" s="14" t="s">
        <v>19</v>
      </c>
      <c r="C14" s="14" t="s">
        <v>20</v>
      </c>
      <c r="D14" s="14" t="s">
        <v>21</v>
      </c>
      <c r="E14" s="14" t="s">
        <v>22</v>
      </c>
      <c r="F14" s="14" t="s">
        <v>10</v>
      </c>
      <c r="G14" s="29">
        <f t="shared" si="0"/>
        <v>5.75</v>
      </c>
      <c r="H14" s="50"/>
      <c r="I14" s="51"/>
      <c r="J14" s="50">
        <v>12.67</v>
      </c>
      <c r="K14" s="50">
        <v>10.33</v>
      </c>
      <c r="L14" s="29">
        <f t="shared" si="1"/>
        <v>5.8324999999999996</v>
      </c>
      <c r="M14" s="51"/>
      <c r="N14" s="50">
        <v>13.33</v>
      </c>
      <c r="O14" s="50">
        <v>10</v>
      </c>
      <c r="P14" s="29">
        <f t="shared" si="2"/>
        <v>11.055</v>
      </c>
      <c r="Q14" s="50">
        <v>11</v>
      </c>
      <c r="R14" s="55">
        <v>11.0825</v>
      </c>
      <c r="S14" s="29">
        <f t="shared" si="3"/>
        <v>14.75</v>
      </c>
      <c r="T14" s="50">
        <v>14.75</v>
      </c>
      <c r="U14" s="58">
        <f t="shared" si="4"/>
        <v>7.3278125000000003</v>
      </c>
    </row>
    <row r="15" spans="1:21" ht="15.75">
      <c r="A15" s="13">
        <v>5</v>
      </c>
      <c r="B15" s="14" t="s">
        <v>23</v>
      </c>
      <c r="C15" s="14" t="s">
        <v>24</v>
      </c>
      <c r="D15" s="14" t="s">
        <v>25</v>
      </c>
      <c r="E15" s="14" t="s">
        <v>26</v>
      </c>
      <c r="F15" s="14" t="s">
        <v>10</v>
      </c>
      <c r="G15" s="29">
        <f t="shared" si="0"/>
        <v>9.375</v>
      </c>
      <c r="H15" s="50">
        <v>7.5</v>
      </c>
      <c r="I15" s="50">
        <v>10.75</v>
      </c>
      <c r="J15" s="50">
        <v>10.75</v>
      </c>
      <c r="K15" s="50">
        <v>8.5</v>
      </c>
      <c r="L15" s="29">
        <f t="shared" si="1"/>
        <v>10.815000000000001</v>
      </c>
      <c r="M15" s="50">
        <v>10.38</v>
      </c>
      <c r="N15" s="50">
        <v>12</v>
      </c>
      <c r="O15" s="50">
        <v>10.5</v>
      </c>
      <c r="P15" s="29">
        <f t="shared" si="2"/>
        <v>10.833333333333334</v>
      </c>
      <c r="Q15" s="50">
        <v>12</v>
      </c>
      <c r="R15" s="55">
        <v>10.25</v>
      </c>
      <c r="S15" s="29">
        <f t="shared" si="3"/>
        <v>17.5</v>
      </c>
      <c r="T15" s="50">
        <v>17.5</v>
      </c>
      <c r="U15" s="58">
        <f t="shared" si="4"/>
        <v>10.516249999999999</v>
      </c>
    </row>
    <row r="16" spans="1:21" ht="15.75">
      <c r="A16" s="13">
        <v>6</v>
      </c>
      <c r="B16" s="14" t="s">
        <v>31</v>
      </c>
      <c r="C16" s="14" t="s">
        <v>32</v>
      </c>
      <c r="D16" s="14" t="s">
        <v>33</v>
      </c>
      <c r="E16" s="14" t="s">
        <v>34</v>
      </c>
      <c r="F16" s="14" t="s">
        <v>15</v>
      </c>
      <c r="G16" s="29">
        <f t="shared" si="0"/>
        <v>5.1875</v>
      </c>
      <c r="H16" s="50"/>
      <c r="I16" s="50">
        <v>10</v>
      </c>
      <c r="J16" s="50">
        <v>10.75</v>
      </c>
      <c r="K16" s="51"/>
      <c r="L16" s="29">
        <f t="shared" si="1"/>
        <v>2.5</v>
      </c>
      <c r="M16" s="51"/>
      <c r="N16" s="51"/>
      <c r="O16" s="50">
        <v>10</v>
      </c>
      <c r="P16" s="29">
        <f t="shared" si="2"/>
        <v>10.666666666666666</v>
      </c>
      <c r="Q16" s="50">
        <v>9.5</v>
      </c>
      <c r="R16" s="55">
        <v>11.25</v>
      </c>
      <c r="S16" s="29">
        <f t="shared" si="3"/>
        <v>12.5</v>
      </c>
      <c r="T16" s="50">
        <v>12.5</v>
      </c>
      <c r="U16" s="58">
        <f t="shared" si="4"/>
        <v>6</v>
      </c>
    </row>
    <row r="17" spans="1:21" ht="15.75">
      <c r="A17" s="13">
        <v>7</v>
      </c>
      <c r="B17" s="14" t="s">
        <v>35</v>
      </c>
      <c r="C17" s="14" t="s">
        <v>36</v>
      </c>
      <c r="D17" s="14" t="s">
        <v>37</v>
      </c>
      <c r="E17" s="21">
        <v>33853</v>
      </c>
      <c r="F17" s="14" t="s">
        <v>38</v>
      </c>
      <c r="G17" s="29">
        <f t="shared" si="0"/>
        <v>5.25</v>
      </c>
      <c r="H17" s="50"/>
      <c r="I17" s="50">
        <v>10.5</v>
      </c>
      <c r="J17" s="51"/>
      <c r="K17" s="50">
        <v>10.5</v>
      </c>
      <c r="L17" s="29">
        <f t="shared" si="1"/>
        <v>10.5</v>
      </c>
      <c r="M17" s="50">
        <v>6.5</v>
      </c>
      <c r="N17" s="50">
        <v>14</v>
      </c>
      <c r="O17" s="50">
        <v>15</v>
      </c>
      <c r="P17" s="29">
        <f t="shared" si="2"/>
        <v>8.3333333333333339</v>
      </c>
      <c r="Q17" s="51">
        <v>5</v>
      </c>
      <c r="R17" s="55">
        <v>10</v>
      </c>
      <c r="S17" s="29">
        <f t="shared" si="3"/>
        <v>11</v>
      </c>
      <c r="T17" s="50">
        <v>11</v>
      </c>
      <c r="U17" s="58">
        <f t="shared" si="4"/>
        <v>7.5</v>
      </c>
    </row>
    <row r="18" spans="1:21" ht="15.75">
      <c r="A18" s="13">
        <v>8</v>
      </c>
      <c r="B18" s="14" t="s">
        <v>39</v>
      </c>
      <c r="C18" s="14" t="s">
        <v>40</v>
      </c>
      <c r="D18" s="14" t="s">
        <v>30</v>
      </c>
      <c r="E18" s="14" t="s">
        <v>41</v>
      </c>
      <c r="F18" s="14" t="s">
        <v>10</v>
      </c>
      <c r="G18" s="29">
        <f t="shared" si="0"/>
        <v>6</v>
      </c>
      <c r="H18" s="50"/>
      <c r="I18" s="50">
        <v>10</v>
      </c>
      <c r="J18" s="51"/>
      <c r="K18" s="50">
        <v>14</v>
      </c>
      <c r="L18" s="29">
        <f t="shared" si="1"/>
        <v>5</v>
      </c>
      <c r="M18" s="51"/>
      <c r="N18" s="50">
        <v>10</v>
      </c>
      <c r="O18" s="50">
        <v>10</v>
      </c>
      <c r="P18" s="29">
        <f t="shared" si="2"/>
        <v>13</v>
      </c>
      <c r="Q18" s="50">
        <v>16.5</v>
      </c>
      <c r="R18" s="55">
        <v>11.25</v>
      </c>
      <c r="S18" s="29">
        <f t="shared" si="3"/>
        <v>11</v>
      </c>
      <c r="T18" s="50">
        <v>11</v>
      </c>
      <c r="U18" s="58">
        <f t="shared" si="4"/>
        <v>7.375</v>
      </c>
    </row>
    <row r="19" spans="1:21" ht="15.75">
      <c r="A19" s="13">
        <v>9</v>
      </c>
      <c r="B19" s="14" t="s">
        <v>42</v>
      </c>
      <c r="C19" s="14" t="s">
        <v>43</v>
      </c>
      <c r="D19" s="14" t="s">
        <v>44</v>
      </c>
      <c r="E19" s="14" t="s">
        <v>45</v>
      </c>
      <c r="F19" s="14" t="s">
        <v>10</v>
      </c>
      <c r="G19" s="29">
        <f t="shared" si="0"/>
        <v>8.375</v>
      </c>
      <c r="H19" s="50">
        <v>13</v>
      </c>
      <c r="I19" s="50">
        <v>10</v>
      </c>
      <c r="J19" s="51">
        <v>10.5</v>
      </c>
      <c r="K19" s="51"/>
      <c r="L19" s="29">
        <f t="shared" si="1"/>
        <v>11.25</v>
      </c>
      <c r="M19" s="50">
        <v>11</v>
      </c>
      <c r="N19" s="50">
        <v>11</v>
      </c>
      <c r="O19" s="50">
        <v>12</v>
      </c>
      <c r="P19" s="29">
        <f t="shared" si="2"/>
        <v>10.166666666666666</v>
      </c>
      <c r="Q19" s="50">
        <v>10.5</v>
      </c>
      <c r="R19" s="50">
        <v>10</v>
      </c>
      <c r="S19" s="29">
        <f t="shared" si="3"/>
        <v>16.5</v>
      </c>
      <c r="T19" s="50">
        <v>16.5</v>
      </c>
      <c r="U19" s="58">
        <f t="shared" si="4"/>
        <v>9.9375</v>
      </c>
    </row>
    <row r="20" spans="1:21" ht="15.75">
      <c r="A20" s="13">
        <v>10</v>
      </c>
      <c r="B20" s="14" t="s">
        <v>46</v>
      </c>
      <c r="C20" s="14" t="s">
        <v>47</v>
      </c>
      <c r="D20" s="14" t="s">
        <v>48</v>
      </c>
      <c r="E20" s="14" t="s">
        <v>49</v>
      </c>
      <c r="F20" s="14" t="s">
        <v>5</v>
      </c>
      <c r="G20" s="29">
        <f t="shared" si="0"/>
        <v>9.9175000000000004</v>
      </c>
      <c r="H20" s="50">
        <v>10</v>
      </c>
      <c r="I20" s="51">
        <v>7</v>
      </c>
      <c r="J20" s="50">
        <v>11</v>
      </c>
      <c r="K20" s="50">
        <v>11.67</v>
      </c>
      <c r="L20" s="29">
        <f t="shared" si="1"/>
        <v>8.5</v>
      </c>
      <c r="M20" s="50">
        <v>10.5</v>
      </c>
      <c r="N20" s="51"/>
      <c r="O20" s="50">
        <v>13</v>
      </c>
      <c r="P20" s="29">
        <f t="shared" si="2"/>
        <v>10.5</v>
      </c>
      <c r="Q20" s="51">
        <v>11.5</v>
      </c>
      <c r="R20" s="50">
        <v>10</v>
      </c>
      <c r="S20" s="29">
        <f t="shared" si="3"/>
        <v>14.25</v>
      </c>
      <c r="T20" s="50">
        <v>14.25</v>
      </c>
      <c r="U20" s="58">
        <f t="shared" si="4"/>
        <v>9.9431250000000002</v>
      </c>
    </row>
    <row r="21" spans="1:21" ht="15.75">
      <c r="A21" s="13">
        <v>11</v>
      </c>
      <c r="B21" s="14" t="s">
        <v>51</v>
      </c>
      <c r="C21" s="14" t="s">
        <v>52</v>
      </c>
      <c r="D21" s="14" t="s">
        <v>53</v>
      </c>
      <c r="E21" s="14" t="s">
        <v>54</v>
      </c>
      <c r="F21" s="14" t="s">
        <v>55</v>
      </c>
      <c r="G21" s="29">
        <f t="shared" si="0"/>
        <v>7.5</v>
      </c>
      <c r="H21" s="51"/>
      <c r="I21" s="50">
        <v>10</v>
      </c>
      <c r="J21" s="50">
        <v>10</v>
      </c>
      <c r="K21" s="50">
        <v>10</v>
      </c>
      <c r="L21" s="29">
        <f t="shared" si="1"/>
        <v>8</v>
      </c>
      <c r="M21" s="50">
        <v>10</v>
      </c>
      <c r="N21" s="51"/>
      <c r="O21" s="50">
        <v>12</v>
      </c>
      <c r="P21" s="29">
        <f t="shared" si="2"/>
        <v>7.333333333333333</v>
      </c>
      <c r="Q21" s="51"/>
      <c r="R21" s="50">
        <v>11</v>
      </c>
      <c r="S21" s="29">
        <f t="shared" si="3"/>
        <v>12.5</v>
      </c>
      <c r="T21" s="50">
        <v>12.5</v>
      </c>
      <c r="U21" s="58">
        <f t="shared" si="4"/>
        <v>7.90625</v>
      </c>
    </row>
    <row r="22" spans="1:21" ht="15.75">
      <c r="A22" s="13">
        <v>12</v>
      </c>
      <c r="B22" s="14" t="s">
        <v>57</v>
      </c>
      <c r="C22" s="14" t="s">
        <v>58</v>
      </c>
      <c r="D22" s="14" t="s">
        <v>59</v>
      </c>
      <c r="E22" s="14" t="s">
        <v>60</v>
      </c>
      <c r="F22" s="14" t="s">
        <v>17</v>
      </c>
      <c r="G22" s="29">
        <f t="shared" si="0"/>
        <v>2.5</v>
      </c>
      <c r="H22" s="51"/>
      <c r="I22" s="51"/>
      <c r="J22" s="50">
        <v>10</v>
      </c>
      <c r="K22" s="51"/>
      <c r="L22" s="29">
        <f t="shared" si="1"/>
        <v>6.4175000000000004</v>
      </c>
      <c r="M22" s="51"/>
      <c r="N22" s="50">
        <v>13.17</v>
      </c>
      <c r="O22" s="50">
        <v>12.5</v>
      </c>
      <c r="P22" s="29">
        <f t="shared" si="2"/>
        <v>12.195</v>
      </c>
      <c r="Q22" s="50">
        <v>12.5</v>
      </c>
      <c r="R22" s="55">
        <v>12.0425</v>
      </c>
      <c r="S22" s="29">
        <f t="shared" si="3"/>
        <v>14.75</v>
      </c>
      <c r="T22" s="50">
        <v>14.75</v>
      </c>
      <c r="U22" s="58">
        <f t="shared" si="4"/>
        <v>6.0628124999999997</v>
      </c>
    </row>
    <row r="23" spans="1:21" ht="15.75">
      <c r="A23" s="13">
        <v>13</v>
      </c>
      <c r="B23" s="14" t="s">
        <v>61</v>
      </c>
      <c r="C23" s="14" t="s">
        <v>62</v>
      </c>
      <c r="D23" s="14" t="s">
        <v>63</v>
      </c>
      <c r="E23" s="14" t="s">
        <v>64</v>
      </c>
      <c r="F23" s="14" t="s">
        <v>10</v>
      </c>
      <c r="G23" s="29">
        <f t="shared" si="0"/>
        <v>10.75</v>
      </c>
      <c r="H23" s="50">
        <v>11</v>
      </c>
      <c r="I23" s="50">
        <v>11</v>
      </c>
      <c r="J23" s="50">
        <v>10.5</v>
      </c>
      <c r="K23" s="50">
        <v>10.5</v>
      </c>
      <c r="L23" s="29">
        <f t="shared" si="1"/>
        <v>10</v>
      </c>
      <c r="M23" s="50">
        <v>10</v>
      </c>
      <c r="N23" s="50">
        <v>10</v>
      </c>
      <c r="O23" s="50">
        <v>10</v>
      </c>
      <c r="P23" s="29">
        <f t="shared" si="2"/>
        <v>11.333333333333334</v>
      </c>
      <c r="Q23" s="50">
        <v>10</v>
      </c>
      <c r="R23" s="50">
        <v>12</v>
      </c>
      <c r="S23" s="29">
        <f t="shared" si="3"/>
        <v>10</v>
      </c>
      <c r="T23" s="50">
        <v>10</v>
      </c>
      <c r="U23" s="58">
        <f t="shared" si="4"/>
        <v>10.625</v>
      </c>
    </row>
    <row r="24" spans="1:21" ht="15.75">
      <c r="A24" s="13">
        <v>14</v>
      </c>
      <c r="B24" s="14" t="s">
        <v>68</v>
      </c>
      <c r="C24" s="14" t="s">
        <v>69</v>
      </c>
      <c r="D24" s="14" t="s">
        <v>70</v>
      </c>
      <c r="E24" s="14" t="s">
        <v>71</v>
      </c>
      <c r="F24" s="14" t="s">
        <v>10</v>
      </c>
      <c r="G24" s="29">
        <f t="shared" si="0"/>
        <v>7.9175000000000004</v>
      </c>
      <c r="H24" s="51"/>
      <c r="I24" s="50">
        <v>11.67</v>
      </c>
      <c r="J24" s="50">
        <v>10</v>
      </c>
      <c r="K24" s="50">
        <v>10</v>
      </c>
      <c r="L24" s="29">
        <f t="shared" si="1"/>
        <v>6.5</v>
      </c>
      <c r="M24" s="51"/>
      <c r="N24" s="50">
        <v>12.5</v>
      </c>
      <c r="O24" s="50">
        <v>13.5</v>
      </c>
      <c r="P24" s="29">
        <f t="shared" si="2"/>
        <v>0</v>
      </c>
      <c r="Q24" s="51"/>
      <c r="R24" s="51"/>
      <c r="S24" s="29">
        <f t="shared" si="3"/>
        <v>14.13</v>
      </c>
      <c r="T24" s="50">
        <v>14.13</v>
      </c>
      <c r="U24" s="58">
        <f t="shared" si="4"/>
        <v>6.4668749999999999</v>
      </c>
    </row>
    <row r="25" spans="1:21" ht="15.75">
      <c r="A25" s="13">
        <v>15</v>
      </c>
      <c r="B25" s="14" t="s">
        <v>72</v>
      </c>
      <c r="C25" s="14" t="s">
        <v>73</v>
      </c>
      <c r="D25" s="14" t="s">
        <v>74</v>
      </c>
      <c r="E25" s="22" t="s">
        <v>75</v>
      </c>
      <c r="F25" s="14" t="s">
        <v>76</v>
      </c>
      <c r="G25" s="29">
        <f t="shared" si="0"/>
        <v>11.414999999999999</v>
      </c>
      <c r="H25" s="50">
        <v>12</v>
      </c>
      <c r="I25" s="50">
        <v>10.83</v>
      </c>
      <c r="J25" s="50">
        <v>12.83</v>
      </c>
      <c r="K25" s="50">
        <v>10</v>
      </c>
      <c r="L25" s="29">
        <f t="shared" si="1"/>
        <v>9.5425000000000004</v>
      </c>
      <c r="M25" s="50">
        <v>6.5</v>
      </c>
      <c r="N25" s="50">
        <v>11.67</v>
      </c>
      <c r="O25" s="50">
        <v>13.5</v>
      </c>
      <c r="P25" s="29">
        <f t="shared" si="2"/>
        <v>11.611666666666666</v>
      </c>
      <c r="Q25" s="50">
        <v>11.5</v>
      </c>
      <c r="R25" s="55">
        <v>11.6675</v>
      </c>
      <c r="S25" s="29">
        <f t="shared" si="3"/>
        <v>0</v>
      </c>
      <c r="T25" s="51"/>
      <c r="U25" s="58">
        <f t="shared" si="4"/>
        <v>10.270312500000001</v>
      </c>
    </row>
    <row r="26" spans="1:21" ht="15.75">
      <c r="A26" s="13">
        <v>16</v>
      </c>
      <c r="B26" s="14" t="s">
        <v>77</v>
      </c>
      <c r="C26" s="14" t="s">
        <v>78</v>
      </c>
      <c r="D26" s="14" t="s">
        <v>79</v>
      </c>
      <c r="E26" s="22" t="s">
        <v>80</v>
      </c>
      <c r="F26" s="14" t="s">
        <v>81</v>
      </c>
      <c r="G26" s="29">
        <f t="shared" si="0"/>
        <v>9.7074999999999996</v>
      </c>
      <c r="H26" s="50">
        <v>12</v>
      </c>
      <c r="I26" s="50">
        <v>11.83</v>
      </c>
      <c r="J26" s="50">
        <v>10</v>
      </c>
      <c r="K26" s="50">
        <v>5</v>
      </c>
      <c r="L26" s="29">
        <f t="shared" si="1"/>
        <v>12.75</v>
      </c>
      <c r="M26" s="50">
        <v>14</v>
      </c>
      <c r="N26" s="50">
        <v>10</v>
      </c>
      <c r="O26" s="50">
        <v>13</v>
      </c>
      <c r="P26" s="29">
        <f t="shared" si="2"/>
        <v>7.041666666666667</v>
      </c>
      <c r="Q26" s="50">
        <v>3</v>
      </c>
      <c r="R26" s="55">
        <v>9.0625</v>
      </c>
      <c r="S26" s="29">
        <f t="shared" si="3"/>
        <v>10.5</v>
      </c>
      <c r="T26" s="50">
        <v>10.5</v>
      </c>
      <c r="U26" s="58">
        <f t="shared" si="4"/>
        <v>10.0178125</v>
      </c>
    </row>
    <row r="27" spans="1:21" ht="15.75">
      <c r="A27" s="13">
        <v>17</v>
      </c>
      <c r="B27" s="14" t="s">
        <v>83</v>
      </c>
      <c r="C27" s="14" t="s">
        <v>84</v>
      </c>
      <c r="D27" s="14" t="s">
        <v>28</v>
      </c>
      <c r="E27" s="21">
        <v>33815</v>
      </c>
      <c r="F27" s="14" t="s">
        <v>85</v>
      </c>
      <c r="G27" s="29">
        <f t="shared" si="0"/>
        <v>7.75</v>
      </c>
      <c r="H27" s="63">
        <v>0.5</v>
      </c>
      <c r="I27" s="50">
        <v>10</v>
      </c>
      <c r="J27" s="50">
        <v>10.5</v>
      </c>
      <c r="K27" s="51">
        <v>10</v>
      </c>
      <c r="L27" s="29">
        <f t="shared" si="1"/>
        <v>11.375</v>
      </c>
      <c r="M27" s="50">
        <v>10</v>
      </c>
      <c r="N27" s="50">
        <v>12</v>
      </c>
      <c r="O27" s="50">
        <v>13.5</v>
      </c>
      <c r="P27" s="29">
        <f t="shared" si="2"/>
        <v>11</v>
      </c>
      <c r="Q27" s="50">
        <v>12</v>
      </c>
      <c r="R27" s="55">
        <v>10.5</v>
      </c>
      <c r="S27" s="29">
        <f t="shared" si="3"/>
        <v>10.75</v>
      </c>
      <c r="T27" s="50">
        <v>10.75</v>
      </c>
      <c r="U27" s="58">
        <f t="shared" si="4"/>
        <v>9.453125</v>
      </c>
    </row>
    <row r="28" spans="1:21" ht="15.75">
      <c r="A28" s="13">
        <v>18</v>
      </c>
      <c r="B28" s="14" t="s">
        <v>86</v>
      </c>
      <c r="C28" s="14" t="s">
        <v>87</v>
      </c>
      <c r="D28" s="14" t="s">
        <v>67</v>
      </c>
      <c r="E28" s="14" t="s">
        <v>88</v>
      </c>
      <c r="F28" s="14" t="s">
        <v>56</v>
      </c>
      <c r="G28" s="29">
        <f t="shared" si="0"/>
        <v>8</v>
      </c>
      <c r="H28" s="51"/>
      <c r="I28" s="50">
        <v>10</v>
      </c>
      <c r="J28" s="50">
        <v>12</v>
      </c>
      <c r="K28" s="50">
        <v>10</v>
      </c>
      <c r="L28" s="29">
        <f t="shared" si="1"/>
        <v>11.125</v>
      </c>
      <c r="M28" s="50">
        <v>8.5</v>
      </c>
      <c r="N28" s="50">
        <v>14</v>
      </c>
      <c r="O28" s="50">
        <v>13.5</v>
      </c>
      <c r="P28" s="29">
        <f t="shared" si="2"/>
        <v>10.333333333333334</v>
      </c>
      <c r="Q28" s="50">
        <v>9.5</v>
      </c>
      <c r="R28" s="55">
        <v>10.75</v>
      </c>
      <c r="S28" s="29">
        <f t="shared" si="3"/>
        <v>0</v>
      </c>
      <c r="T28" s="51"/>
      <c r="U28" s="58">
        <f t="shared" si="4"/>
        <v>8.71875</v>
      </c>
    </row>
    <row r="29" spans="1:21" ht="15.75">
      <c r="A29" s="13">
        <v>19</v>
      </c>
      <c r="B29" s="14" t="s">
        <v>89</v>
      </c>
      <c r="C29" s="14" t="s">
        <v>90</v>
      </c>
      <c r="D29" s="14" t="s">
        <v>91</v>
      </c>
      <c r="E29" s="21">
        <v>34264</v>
      </c>
      <c r="F29" s="14" t="s">
        <v>18</v>
      </c>
      <c r="G29" s="29">
        <f t="shared" si="0"/>
        <v>9.8450000000000006</v>
      </c>
      <c r="H29" s="50">
        <v>10.5</v>
      </c>
      <c r="I29" s="50">
        <v>10</v>
      </c>
      <c r="J29" s="50">
        <v>10.75</v>
      </c>
      <c r="K29" s="50">
        <v>8.1300000000000008</v>
      </c>
      <c r="L29" s="29">
        <f t="shared" si="1"/>
        <v>10.875</v>
      </c>
      <c r="M29" s="50">
        <v>9.75</v>
      </c>
      <c r="N29" s="50">
        <v>11</v>
      </c>
      <c r="O29" s="50">
        <v>13</v>
      </c>
      <c r="P29" s="29">
        <f t="shared" si="2"/>
        <v>11.166666666666666</v>
      </c>
      <c r="Q29" s="50">
        <v>11.5</v>
      </c>
      <c r="R29" s="55">
        <v>11</v>
      </c>
      <c r="S29" s="29">
        <f t="shared" si="3"/>
        <v>11.75</v>
      </c>
      <c r="T29" s="50">
        <v>11.75</v>
      </c>
      <c r="U29" s="58">
        <f t="shared" si="4"/>
        <v>10.469374999999999</v>
      </c>
    </row>
    <row r="30" spans="1:21" ht="15.75">
      <c r="A30" s="13">
        <v>20</v>
      </c>
      <c r="B30" s="14" t="s">
        <v>92</v>
      </c>
      <c r="C30" s="14" t="s">
        <v>93</v>
      </c>
      <c r="D30" s="14" t="s">
        <v>94</v>
      </c>
      <c r="E30" s="21">
        <v>34669</v>
      </c>
      <c r="F30" s="14" t="s">
        <v>5</v>
      </c>
      <c r="G30" s="29">
        <f t="shared" si="0"/>
        <v>5.0950000000000006</v>
      </c>
      <c r="H30" s="51"/>
      <c r="I30" s="51"/>
      <c r="J30" s="50">
        <v>10</v>
      </c>
      <c r="K30" s="50">
        <v>10.38</v>
      </c>
      <c r="L30" s="29">
        <f t="shared" si="1"/>
        <v>10.875</v>
      </c>
      <c r="M30" s="50">
        <v>9.25</v>
      </c>
      <c r="N30" s="50">
        <v>15</v>
      </c>
      <c r="O30" s="50">
        <v>10</v>
      </c>
      <c r="P30" s="29">
        <f t="shared" si="2"/>
        <v>0</v>
      </c>
      <c r="Q30" s="51"/>
      <c r="R30" s="51"/>
      <c r="S30" s="29">
        <f t="shared" si="3"/>
        <v>11.5</v>
      </c>
      <c r="T30" s="50">
        <v>11.5</v>
      </c>
      <c r="U30" s="58">
        <f t="shared" si="4"/>
        <v>5.9850000000000003</v>
      </c>
    </row>
    <row r="31" spans="1:21" ht="15.75">
      <c r="A31" s="13">
        <v>21</v>
      </c>
      <c r="B31" s="14" t="s">
        <v>95</v>
      </c>
      <c r="C31" s="14" t="s">
        <v>96</v>
      </c>
      <c r="D31" s="14" t="s">
        <v>97</v>
      </c>
      <c r="E31" s="23" t="s">
        <v>98</v>
      </c>
      <c r="F31" s="14" t="s">
        <v>99</v>
      </c>
      <c r="G31" s="29">
        <f t="shared" si="0"/>
        <v>10.664999999999999</v>
      </c>
      <c r="H31" s="50">
        <v>10</v>
      </c>
      <c r="I31" s="50">
        <v>10.66</v>
      </c>
      <c r="J31" s="50">
        <v>10</v>
      </c>
      <c r="K31" s="50">
        <v>12</v>
      </c>
      <c r="L31" s="29">
        <f t="shared" si="1"/>
        <v>0</v>
      </c>
      <c r="M31" s="51"/>
      <c r="N31" s="51"/>
      <c r="O31" s="51"/>
      <c r="P31" s="29">
        <f t="shared" si="2"/>
        <v>3.3333333333333335</v>
      </c>
      <c r="Q31" s="50">
        <v>10</v>
      </c>
      <c r="R31" s="51"/>
      <c r="S31" s="29">
        <f t="shared" si="3"/>
        <v>11</v>
      </c>
      <c r="T31" s="50">
        <v>11</v>
      </c>
      <c r="U31" s="58">
        <f t="shared" si="4"/>
        <v>6.6449999999999996</v>
      </c>
    </row>
    <row r="32" spans="1:21" ht="15.75">
      <c r="A32" s="13">
        <v>22</v>
      </c>
      <c r="B32" s="14" t="s">
        <v>100</v>
      </c>
      <c r="C32" s="14" t="s">
        <v>101</v>
      </c>
      <c r="D32" s="14" t="s">
        <v>102</v>
      </c>
      <c r="E32" s="23" t="s">
        <v>103</v>
      </c>
      <c r="F32" s="14" t="s">
        <v>27</v>
      </c>
      <c r="G32" s="29">
        <f t="shared" si="0"/>
        <v>5.5824999999999996</v>
      </c>
      <c r="H32" s="50">
        <v>11</v>
      </c>
      <c r="I32" s="50">
        <v>11.33</v>
      </c>
      <c r="J32" s="51"/>
      <c r="K32" s="51"/>
      <c r="L32" s="29">
        <f t="shared" si="1"/>
        <v>5</v>
      </c>
      <c r="M32" s="51"/>
      <c r="N32" s="50">
        <v>10</v>
      </c>
      <c r="O32" s="50">
        <v>10</v>
      </c>
      <c r="P32" s="29">
        <f t="shared" si="2"/>
        <v>3.5</v>
      </c>
      <c r="Q32" s="50">
        <v>10.5</v>
      </c>
      <c r="R32" s="51"/>
      <c r="S32" s="29">
        <f t="shared" si="3"/>
        <v>10.5</v>
      </c>
      <c r="T32" s="50">
        <v>10.5</v>
      </c>
      <c r="U32" s="58">
        <f t="shared" si="4"/>
        <v>5.3537499999999998</v>
      </c>
    </row>
    <row r="33" spans="1:21" ht="15.75">
      <c r="A33" s="13">
        <v>23</v>
      </c>
      <c r="B33" s="14" t="s">
        <v>105</v>
      </c>
      <c r="C33" s="14" t="s">
        <v>106</v>
      </c>
      <c r="D33" s="14" t="s">
        <v>107</v>
      </c>
      <c r="E33" s="23" t="s">
        <v>108</v>
      </c>
      <c r="F33" s="14" t="s">
        <v>18</v>
      </c>
      <c r="G33" s="29">
        <f t="shared" si="0"/>
        <v>10.872499999999999</v>
      </c>
      <c r="H33" s="50">
        <v>10</v>
      </c>
      <c r="I33" s="50">
        <v>10.83</v>
      </c>
      <c r="J33" s="50">
        <v>10.83</v>
      </c>
      <c r="K33" s="50">
        <v>11.83</v>
      </c>
      <c r="L33" s="29">
        <f t="shared" si="1"/>
        <v>10.8325</v>
      </c>
      <c r="M33" s="50">
        <v>11</v>
      </c>
      <c r="N33" s="50">
        <v>10.33</v>
      </c>
      <c r="O33" s="50">
        <v>11</v>
      </c>
      <c r="P33" s="29">
        <f t="shared" si="2"/>
        <v>9.3333333333333339</v>
      </c>
      <c r="Q33" s="50">
        <v>4</v>
      </c>
      <c r="R33" s="50">
        <v>12</v>
      </c>
      <c r="S33" s="29">
        <f t="shared" si="3"/>
        <v>12.75</v>
      </c>
      <c r="T33" s="50">
        <v>12.75</v>
      </c>
      <c r="U33" s="58">
        <f t="shared" si="4"/>
        <v>10.69125</v>
      </c>
    </row>
    <row r="34" spans="1:21" ht="15.75">
      <c r="A34" s="13">
        <v>24</v>
      </c>
      <c r="B34" s="14" t="s">
        <v>109</v>
      </c>
      <c r="C34" s="14" t="s">
        <v>110</v>
      </c>
      <c r="D34" s="14" t="s">
        <v>29</v>
      </c>
      <c r="E34" s="14" t="s">
        <v>111</v>
      </c>
      <c r="F34" s="14" t="s">
        <v>1</v>
      </c>
      <c r="G34" s="29">
        <f t="shared" ref="G34:G48" si="5">(H34+I34+J34+K34)/4</f>
        <v>2.75</v>
      </c>
      <c r="H34" s="51"/>
      <c r="I34" s="50">
        <v>11</v>
      </c>
      <c r="J34" s="51"/>
      <c r="K34" s="51"/>
      <c r="L34" s="29">
        <f t="shared" ref="L34:L48" si="6">((M34*2)+N34+O34)/4</f>
        <v>10.75</v>
      </c>
      <c r="M34" s="51">
        <v>8.5</v>
      </c>
      <c r="N34" s="50">
        <v>14</v>
      </c>
      <c r="O34" s="51">
        <v>12</v>
      </c>
      <c r="P34" s="29">
        <f t="shared" ref="P34:P48" si="7">(Q34+(R34*2))/3</f>
        <v>7.5</v>
      </c>
      <c r="Q34" s="51"/>
      <c r="R34" s="55">
        <v>11.25</v>
      </c>
      <c r="S34" s="29">
        <f t="shared" ref="S34:S48" si="8">T34</f>
        <v>16</v>
      </c>
      <c r="T34" s="50">
        <v>16</v>
      </c>
      <c r="U34" s="58">
        <f t="shared" ref="U34:U48" si="9">((G34*8)+(L34*4)+(P34*3)+(S34*1))/16</f>
        <v>6.46875</v>
      </c>
    </row>
    <row r="35" spans="1:21" ht="15.75">
      <c r="A35" s="13">
        <v>25</v>
      </c>
      <c r="B35" s="14" t="s">
        <v>112</v>
      </c>
      <c r="C35" s="14" t="s">
        <v>113</v>
      </c>
      <c r="D35" s="14" t="s">
        <v>50</v>
      </c>
      <c r="E35" s="14" t="s">
        <v>114</v>
      </c>
      <c r="F35" s="14" t="s">
        <v>1</v>
      </c>
      <c r="G35" s="29">
        <f t="shared" si="5"/>
        <v>10</v>
      </c>
      <c r="H35" s="50">
        <v>10</v>
      </c>
      <c r="I35" s="50">
        <v>10</v>
      </c>
      <c r="J35" s="50">
        <v>10</v>
      </c>
      <c r="K35" s="50">
        <v>10</v>
      </c>
      <c r="L35" s="29">
        <f t="shared" si="6"/>
        <v>10.5</v>
      </c>
      <c r="M35" s="50">
        <v>10</v>
      </c>
      <c r="N35" s="50">
        <v>10</v>
      </c>
      <c r="O35" s="50">
        <v>12</v>
      </c>
      <c r="P35" s="29">
        <f t="shared" si="7"/>
        <v>10.666666666666666</v>
      </c>
      <c r="Q35" s="50">
        <v>10</v>
      </c>
      <c r="R35" s="55">
        <v>11</v>
      </c>
      <c r="S35" s="29">
        <f t="shared" si="8"/>
        <v>11</v>
      </c>
      <c r="T35" s="50">
        <v>11</v>
      </c>
      <c r="U35" s="58">
        <f t="shared" si="9"/>
        <v>10.3125</v>
      </c>
    </row>
    <row r="36" spans="1:21" ht="16.5">
      <c r="A36" s="74" t="s">
        <v>123</v>
      </c>
      <c r="B36" s="75"/>
      <c r="C36" s="75"/>
      <c r="D36" s="76"/>
      <c r="G36" s="39">
        <v>20</v>
      </c>
      <c r="H36" s="38">
        <v>5</v>
      </c>
      <c r="I36" s="38">
        <v>5</v>
      </c>
      <c r="J36" s="38">
        <v>5</v>
      </c>
      <c r="K36" s="38">
        <v>5</v>
      </c>
      <c r="L36" s="39">
        <v>5</v>
      </c>
      <c r="M36" s="38">
        <v>2</v>
      </c>
      <c r="N36" s="38">
        <v>2</v>
      </c>
      <c r="O36" s="38">
        <v>1</v>
      </c>
      <c r="P36" s="39">
        <v>4</v>
      </c>
      <c r="Q36" s="38">
        <v>2</v>
      </c>
      <c r="R36" s="38">
        <v>2</v>
      </c>
      <c r="S36" s="41">
        <v>1</v>
      </c>
      <c r="T36" s="38">
        <v>1</v>
      </c>
      <c r="U36" s="42">
        <v>30</v>
      </c>
    </row>
    <row r="37" spans="1:21" ht="15" customHeight="1">
      <c r="A37" s="71" t="s">
        <v>124</v>
      </c>
      <c r="B37" s="72"/>
      <c r="C37" s="73"/>
      <c r="D37" s="35"/>
      <c r="E37" s="35"/>
      <c r="F37" s="36"/>
      <c r="G37" s="39">
        <v>8</v>
      </c>
      <c r="H37" s="40">
        <v>2</v>
      </c>
      <c r="I37" s="40">
        <v>2</v>
      </c>
      <c r="J37" s="40">
        <v>2</v>
      </c>
      <c r="K37" s="40">
        <v>2</v>
      </c>
      <c r="L37" s="39">
        <v>4</v>
      </c>
      <c r="M37" s="40">
        <v>2</v>
      </c>
      <c r="N37" s="40">
        <v>1</v>
      </c>
      <c r="O37" s="40">
        <v>1</v>
      </c>
      <c r="P37" s="39">
        <v>3</v>
      </c>
      <c r="Q37" s="40">
        <v>1</v>
      </c>
      <c r="R37" s="40">
        <v>2</v>
      </c>
      <c r="S37" s="41">
        <v>1</v>
      </c>
      <c r="T37" s="43">
        <v>1</v>
      </c>
      <c r="U37" s="42">
        <v>16</v>
      </c>
    </row>
    <row r="38" spans="1:21" ht="67.5">
      <c r="A38" s="44" t="s">
        <v>119</v>
      </c>
      <c r="B38" s="44" t="s">
        <v>125</v>
      </c>
      <c r="C38" s="31" t="s">
        <v>126</v>
      </c>
      <c r="D38" s="44" t="s">
        <v>127</v>
      </c>
      <c r="E38" s="31" t="s">
        <v>128</v>
      </c>
      <c r="F38" s="34" t="s">
        <v>129</v>
      </c>
      <c r="G38" s="47" t="s">
        <v>130</v>
      </c>
      <c r="H38" s="45" t="s">
        <v>131</v>
      </c>
      <c r="I38" s="45" t="s">
        <v>132</v>
      </c>
      <c r="J38" s="45" t="s">
        <v>133</v>
      </c>
      <c r="K38" s="45" t="s">
        <v>134</v>
      </c>
      <c r="L38" s="47" t="s">
        <v>135</v>
      </c>
      <c r="M38" s="45" t="s">
        <v>136</v>
      </c>
      <c r="N38" s="45" t="s">
        <v>137</v>
      </c>
      <c r="O38" s="45" t="s">
        <v>138</v>
      </c>
      <c r="P38" s="47" t="s">
        <v>139</v>
      </c>
      <c r="Q38" s="45" t="s">
        <v>140</v>
      </c>
      <c r="R38" s="45" t="s">
        <v>141</v>
      </c>
      <c r="S38" s="47" t="s">
        <v>142</v>
      </c>
      <c r="T38" s="45" t="s">
        <v>143</v>
      </c>
      <c r="U38" s="46" t="s">
        <v>144</v>
      </c>
    </row>
    <row r="39" spans="1:21" ht="15.75">
      <c r="A39" s="13">
        <v>26</v>
      </c>
      <c r="B39" s="14" t="s">
        <v>116</v>
      </c>
      <c r="C39" s="14" t="s">
        <v>115</v>
      </c>
      <c r="D39" s="14" t="s">
        <v>117</v>
      </c>
      <c r="E39" s="21">
        <v>34217</v>
      </c>
      <c r="F39" s="14" t="s">
        <v>17</v>
      </c>
      <c r="G39" s="29">
        <f t="shared" si="5"/>
        <v>7.75</v>
      </c>
      <c r="H39" s="50">
        <v>10.25</v>
      </c>
      <c r="I39" s="50">
        <v>10</v>
      </c>
      <c r="J39" s="50">
        <v>10.75</v>
      </c>
      <c r="K39" s="51"/>
      <c r="L39" s="29">
        <f t="shared" si="6"/>
        <v>5.75</v>
      </c>
      <c r="M39" s="51"/>
      <c r="N39" s="50">
        <v>10</v>
      </c>
      <c r="O39" s="50">
        <v>13</v>
      </c>
      <c r="P39" s="29">
        <f t="shared" si="7"/>
        <v>11.5</v>
      </c>
      <c r="Q39" s="50">
        <v>13.5</v>
      </c>
      <c r="R39" s="55">
        <v>10.5</v>
      </c>
      <c r="S39" s="29">
        <f t="shared" si="8"/>
        <v>13.75</v>
      </c>
      <c r="T39" s="50">
        <v>13.75</v>
      </c>
      <c r="U39" s="58">
        <f t="shared" si="9"/>
        <v>8.328125</v>
      </c>
    </row>
    <row r="40" spans="1:21" ht="15.75">
      <c r="A40" s="13">
        <v>27</v>
      </c>
      <c r="B40" s="68" t="s">
        <v>153</v>
      </c>
      <c r="C40" s="15" t="s">
        <v>154</v>
      </c>
      <c r="D40" s="18" t="s">
        <v>82</v>
      </c>
      <c r="E40" s="24">
        <v>33731</v>
      </c>
      <c r="F40" s="27" t="s">
        <v>0</v>
      </c>
      <c r="G40" s="29">
        <f t="shared" si="5"/>
        <v>7.125</v>
      </c>
      <c r="H40" s="52"/>
      <c r="I40" s="53">
        <v>10.5</v>
      </c>
      <c r="J40" s="52">
        <v>8</v>
      </c>
      <c r="K40" s="53">
        <v>10</v>
      </c>
      <c r="L40" s="29">
        <f t="shared" si="6"/>
        <v>10.625</v>
      </c>
      <c r="M40" s="54">
        <v>11.5</v>
      </c>
      <c r="N40" s="54">
        <v>10</v>
      </c>
      <c r="O40" s="54">
        <v>9.5</v>
      </c>
      <c r="P40" s="29">
        <f t="shared" si="7"/>
        <v>7.166666666666667</v>
      </c>
      <c r="Q40" s="54">
        <v>10.5</v>
      </c>
      <c r="R40" s="56">
        <v>5.5</v>
      </c>
      <c r="S40" s="29">
        <f t="shared" si="8"/>
        <v>12</v>
      </c>
      <c r="T40" s="54">
        <v>12</v>
      </c>
      <c r="U40" s="58">
        <f t="shared" si="9"/>
        <v>8.3125</v>
      </c>
    </row>
    <row r="41" spans="1:21" ht="15.75">
      <c r="A41" s="13">
        <v>28</v>
      </c>
      <c r="B41" s="69" t="s">
        <v>145</v>
      </c>
      <c r="C41" s="16" t="s">
        <v>146</v>
      </c>
      <c r="D41" s="18" t="s">
        <v>147</v>
      </c>
      <c r="E41" s="25" t="s">
        <v>167</v>
      </c>
      <c r="F41" s="28" t="s">
        <v>5</v>
      </c>
      <c r="G41" s="29">
        <f t="shared" si="5"/>
        <v>9.5824999999999996</v>
      </c>
      <c r="H41" s="61">
        <v>10</v>
      </c>
      <c r="I41" s="61">
        <v>10.83</v>
      </c>
      <c r="J41" s="61">
        <v>10.5</v>
      </c>
      <c r="K41" s="59">
        <v>7</v>
      </c>
      <c r="L41" s="29">
        <f t="shared" si="6"/>
        <v>10.79</v>
      </c>
      <c r="M41" s="62">
        <v>10.33</v>
      </c>
      <c r="N41" s="64">
        <v>11.5</v>
      </c>
      <c r="O41" s="62">
        <v>11</v>
      </c>
      <c r="P41" s="29">
        <f t="shared" si="7"/>
        <v>10.333333333333334</v>
      </c>
      <c r="Q41" s="62">
        <v>11</v>
      </c>
      <c r="R41" s="55">
        <v>10</v>
      </c>
      <c r="S41" s="29">
        <f t="shared" si="8"/>
        <v>10</v>
      </c>
      <c r="T41" s="62">
        <v>10</v>
      </c>
      <c r="U41" s="58">
        <f t="shared" si="9"/>
        <v>10.05125</v>
      </c>
    </row>
    <row r="42" spans="1:21" ht="15.75">
      <c r="A42" s="13">
        <v>29</v>
      </c>
      <c r="B42" s="69" t="s">
        <v>148</v>
      </c>
      <c r="C42" s="16" t="s">
        <v>149</v>
      </c>
      <c r="D42" s="18" t="s">
        <v>150</v>
      </c>
      <c r="E42" s="25" t="s">
        <v>168</v>
      </c>
      <c r="F42" s="28" t="s">
        <v>66</v>
      </c>
      <c r="G42" s="29">
        <f t="shared" si="5"/>
        <v>10.79</v>
      </c>
      <c r="H42" s="61">
        <v>10.5</v>
      </c>
      <c r="I42" s="61">
        <v>12.66</v>
      </c>
      <c r="J42" s="61">
        <v>10</v>
      </c>
      <c r="K42" s="62">
        <v>10</v>
      </c>
      <c r="L42" s="29">
        <f t="shared" si="6"/>
        <v>6.75</v>
      </c>
      <c r="M42" s="59">
        <v>3</v>
      </c>
      <c r="N42" s="62">
        <v>10</v>
      </c>
      <c r="O42" s="62">
        <v>11</v>
      </c>
      <c r="P42" s="29">
        <f t="shared" si="7"/>
        <v>10.416666666666666</v>
      </c>
      <c r="Q42" s="62">
        <v>10.5</v>
      </c>
      <c r="R42" s="54">
        <v>10.375</v>
      </c>
      <c r="S42" s="29">
        <f t="shared" si="8"/>
        <v>11</v>
      </c>
      <c r="T42" s="62">
        <v>11</v>
      </c>
      <c r="U42" s="58">
        <f t="shared" si="9"/>
        <v>9.7231249999999996</v>
      </c>
    </row>
    <row r="43" spans="1:21" ht="15.75">
      <c r="A43" s="13">
        <v>30</v>
      </c>
      <c r="B43" s="69" t="s">
        <v>151</v>
      </c>
      <c r="C43" s="16" t="s">
        <v>152</v>
      </c>
      <c r="D43" s="18" t="s">
        <v>16</v>
      </c>
      <c r="E43" s="25" t="s">
        <v>169</v>
      </c>
      <c r="F43" s="28" t="s">
        <v>0</v>
      </c>
      <c r="G43" s="29">
        <f t="shared" si="5"/>
        <v>5.0824999999999996</v>
      </c>
      <c r="H43" s="63">
        <v>0</v>
      </c>
      <c r="I43" s="61">
        <v>10.33</v>
      </c>
      <c r="J43" s="61">
        <v>10</v>
      </c>
      <c r="K43" s="59"/>
      <c r="L43" s="29">
        <f t="shared" si="6"/>
        <v>8.1649999999999991</v>
      </c>
      <c r="M43" s="62">
        <v>11.33</v>
      </c>
      <c r="N43" s="59"/>
      <c r="O43" s="62">
        <v>10</v>
      </c>
      <c r="P43" s="29">
        <f t="shared" si="7"/>
        <v>10.5</v>
      </c>
      <c r="Q43" s="59">
        <v>11.5</v>
      </c>
      <c r="R43" s="56">
        <v>10</v>
      </c>
      <c r="S43" s="29">
        <f t="shared" si="8"/>
        <v>14</v>
      </c>
      <c r="T43" s="62">
        <v>14</v>
      </c>
      <c r="U43" s="58">
        <f t="shared" si="9"/>
        <v>7.4262499999999996</v>
      </c>
    </row>
    <row r="44" spans="1:21" ht="15.75">
      <c r="A44" s="13">
        <v>31</v>
      </c>
      <c r="B44" s="69" t="s">
        <v>155</v>
      </c>
      <c r="C44" s="16" t="s">
        <v>156</v>
      </c>
      <c r="D44" s="19" t="s">
        <v>157</v>
      </c>
      <c r="E44" s="26" t="s">
        <v>170</v>
      </c>
      <c r="F44" s="28" t="s">
        <v>15</v>
      </c>
      <c r="G44" s="29">
        <f t="shared" si="5"/>
        <v>7.1875</v>
      </c>
      <c r="H44" s="60"/>
      <c r="I44" s="61">
        <v>12</v>
      </c>
      <c r="J44" s="52">
        <v>10.75</v>
      </c>
      <c r="K44" s="59">
        <v>6</v>
      </c>
      <c r="L44" s="29">
        <f t="shared" si="6"/>
        <v>10.5825</v>
      </c>
      <c r="M44" s="62">
        <v>8.5</v>
      </c>
      <c r="N44" s="62">
        <v>11.33</v>
      </c>
      <c r="O44" s="62">
        <v>14</v>
      </c>
      <c r="P44" s="29">
        <f t="shared" si="7"/>
        <v>12.333333333333334</v>
      </c>
      <c r="Q44" s="62">
        <v>10</v>
      </c>
      <c r="R44" s="56">
        <v>13.5</v>
      </c>
      <c r="S44" s="29">
        <f t="shared" si="8"/>
        <v>13.75</v>
      </c>
      <c r="T44" s="62">
        <v>13.75</v>
      </c>
      <c r="U44" s="58">
        <f t="shared" si="9"/>
        <v>9.411249999999999</v>
      </c>
    </row>
    <row r="45" spans="1:21" ht="15.75">
      <c r="A45" s="13">
        <v>32</v>
      </c>
      <c r="B45" s="69" t="s">
        <v>158</v>
      </c>
      <c r="C45" s="17" t="s">
        <v>159</v>
      </c>
      <c r="D45" s="20" t="s">
        <v>160</v>
      </c>
      <c r="E45" s="26" t="s">
        <v>171</v>
      </c>
      <c r="F45" s="28" t="s">
        <v>10</v>
      </c>
      <c r="G45" s="29">
        <f t="shared" si="5"/>
        <v>10.852499999999999</v>
      </c>
      <c r="H45" s="61">
        <v>12.75</v>
      </c>
      <c r="I45" s="61">
        <v>10.66</v>
      </c>
      <c r="J45" s="61">
        <v>10</v>
      </c>
      <c r="K45" s="62">
        <v>10</v>
      </c>
      <c r="L45" s="29">
        <f t="shared" si="6"/>
        <v>11.79</v>
      </c>
      <c r="M45" s="62">
        <v>10.33</v>
      </c>
      <c r="N45" s="62">
        <v>14</v>
      </c>
      <c r="O45" s="62">
        <v>12.5</v>
      </c>
      <c r="P45" s="29">
        <f t="shared" si="7"/>
        <v>10.333333333333334</v>
      </c>
      <c r="Q45" s="62">
        <v>8.5</v>
      </c>
      <c r="R45" s="54">
        <v>11.25</v>
      </c>
      <c r="S45" s="29">
        <f t="shared" si="8"/>
        <v>13</v>
      </c>
      <c r="T45" s="62">
        <v>13</v>
      </c>
      <c r="U45" s="58">
        <f t="shared" si="9"/>
        <v>11.123749999999999</v>
      </c>
    </row>
    <row r="46" spans="1:21" ht="15.75">
      <c r="A46" s="13">
        <v>33</v>
      </c>
      <c r="B46" s="69" t="s">
        <v>161</v>
      </c>
      <c r="C46" s="16" t="s">
        <v>162</v>
      </c>
      <c r="D46" s="20" t="s">
        <v>65</v>
      </c>
      <c r="E46" s="26" t="s">
        <v>172</v>
      </c>
      <c r="F46" s="28" t="s">
        <v>10</v>
      </c>
      <c r="G46" s="29">
        <f t="shared" si="5"/>
        <v>7.875</v>
      </c>
      <c r="H46" s="63">
        <v>5</v>
      </c>
      <c r="I46" s="61">
        <v>10</v>
      </c>
      <c r="J46" s="52">
        <v>6.5</v>
      </c>
      <c r="K46" s="59">
        <v>10</v>
      </c>
      <c r="L46" s="29">
        <f t="shared" si="6"/>
        <v>9.875</v>
      </c>
      <c r="M46" s="59">
        <v>7.5</v>
      </c>
      <c r="N46" s="62">
        <v>12.5</v>
      </c>
      <c r="O46" s="62">
        <v>12</v>
      </c>
      <c r="P46" s="29">
        <f t="shared" si="7"/>
        <v>11.5</v>
      </c>
      <c r="Q46" s="59">
        <v>12.5</v>
      </c>
      <c r="R46" s="54">
        <v>11</v>
      </c>
      <c r="S46" s="29">
        <f t="shared" si="8"/>
        <v>14</v>
      </c>
      <c r="T46" s="62">
        <v>14</v>
      </c>
      <c r="U46" s="58">
        <f t="shared" si="9"/>
        <v>9.4375</v>
      </c>
    </row>
    <row r="47" spans="1:21" ht="15.75">
      <c r="A47" s="13">
        <v>34</v>
      </c>
      <c r="B47" s="69" t="s">
        <v>163</v>
      </c>
      <c r="C47" s="16" t="s">
        <v>118</v>
      </c>
      <c r="D47" s="70" t="s">
        <v>164</v>
      </c>
      <c r="E47" s="26" t="s">
        <v>173</v>
      </c>
      <c r="F47" s="28" t="s">
        <v>56</v>
      </c>
      <c r="G47" s="29">
        <f t="shared" si="5"/>
        <v>10.52</v>
      </c>
      <c r="H47" s="61">
        <v>9.75</v>
      </c>
      <c r="I47" s="61">
        <v>12.17</v>
      </c>
      <c r="J47" s="61">
        <v>8.83</v>
      </c>
      <c r="K47" s="62">
        <v>11.33</v>
      </c>
      <c r="L47" s="29">
        <f t="shared" si="6"/>
        <v>8.75</v>
      </c>
      <c r="M47" s="62">
        <v>11</v>
      </c>
      <c r="N47" s="59"/>
      <c r="O47" s="62">
        <v>13</v>
      </c>
      <c r="P47" s="29">
        <f t="shared" si="7"/>
        <v>9.3333333333333339</v>
      </c>
      <c r="Q47" s="59">
        <v>6</v>
      </c>
      <c r="R47" s="56">
        <v>11</v>
      </c>
      <c r="S47" s="29">
        <f t="shared" si="8"/>
        <v>12.25</v>
      </c>
      <c r="T47" s="62">
        <v>12.25</v>
      </c>
      <c r="U47" s="58">
        <f t="shared" si="9"/>
        <v>9.9631249999999998</v>
      </c>
    </row>
    <row r="48" spans="1:21" ht="15.75">
      <c r="A48" s="13">
        <v>35</v>
      </c>
      <c r="B48" s="69" t="s">
        <v>165</v>
      </c>
      <c r="C48" s="16" t="s">
        <v>166</v>
      </c>
      <c r="D48" s="20" t="s">
        <v>174</v>
      </c>
      <c r="E48" s="26" t="s">
        <v>175</v>
      </c>
      <c r="F48" s="28" t="s">
        <v>104</v>
      </c>
      <c r="G48" s="29">
        <f t="shared" si="5"/>
        <v>10.23</v>
      </c>
      <c r="H48" s="61">
        <v>8.5</v>
      </c>
      <c r="I48" s="61">
        <v>10.75</v>
      </c>
      <c r="J48" s="61">
        <v>10.5</v>
      </c>
      <c r="K48" s="62">
        <v>11.17</v>
      </c>
      <c r="L48" s="29">
        <f t="shared" si="6"/>
        <v>8.25</v>
      </c>
      <c r="M48" s="62">
        <v>10</v>
      </c>
      <c r="N48" s="59"/>
      <c r="O48" s="62">
        <v>13</v>
      </c>
      <c r="P48" s="29">
        <f t="shared" si="7"/>
        <v>8</v>
      </c>
      <c r="Q48" s="59"/>
      <c r="R48" s="54">
        <v>12</v>
      </c>
      <c r="S48" s="29">
        <f t="shared" si="8"/>
        <v>13.13</v>
      </c>
      <c r="T48" s="62">
        <v>13.13</v>
      </c>
      <c r="U48" s="58">
        <f t="shared" si="9"/>
        <v>9.4981249999999999</v>
      </c>
    </row>
  </sheetData>
  <mergeCells count="4">
    <mergeCell ref="A37:C37"/>
    <mergeCell ref="A8:D8"/>
    <mergeCell ref="A9:C9"/>
    <mergeCell ref="A36:D36"/>
  </mergeCells>
  <pageMargins left="0.39370078740157483" right="0.39370078740157483" top="0.59055118110236227" bottom="0.59055118110236227" header="0" footer="0"/>
  <pageSetup paperSize="9" scale="8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ancien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2018-03-19T13:42:37Z</dcterms:modified>
</cp:coreProperties>
</file>