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V  2018 " sheetId="1" r:id="rId1"/>
  </sheets>
  <definedNames>
    <definedName name="_xlnm.Print_Titles" localSheetId="0">'PV  2018 '!#REF!</definedName>
    <definedName name="_xlnm.Print_Area" localSheetId="0">'PV  2018 '!$A$1:$AM$50</definedName>
  </definedNames>
  <calcPr calcId="124519"/>
</workbook>
</file>

<file path=xl/calcChain.xml><?xml version="1.0" encoding="utf-8"?>
<calcChain xmlns="http://schemas.openxmlformats.org/spreadsheetml/2006/main">
  <c r="AG48" i="1"/>
  <c r="AD48"/>
  <c r="Z48"/>
  <c r="U48"/>
  <c r="AI48" s="1"/>
  <c r="Q48"/>
  <c r="N48"/>
  <c r="J48"/>
  <c r="E48"/>
  <c r="S48" s="1"/>
  <c r="AK48" s="1"/>
  <c r="AG47"/>
  <c r="AD47"/>
  <c r="Z47"/>
  <c r="U47"/>
  <c r="AI47" s="1"/>
  <c r="Q47"/>
  <c r="N47"/>
  <c r="J47"/>
  <c r="E47"/>
  <c r="S47" s="1"/>
  <c r="AK47" s="1"/>
  <c r="AG46"/>
  <c r="AD46"/>
  <c r="Z46"/>
  <c r="U46"/>
  <c r="AI46" s="1"/>
  <c r="Q46"/>
  <c r="N46"/>
  <c r="J46"/>
  <c r="E46"/>
  <c r="S46" s="1"/>
  <c r="AK46" s="1"/>
  <c r="AG45"/>
  <c r="AD45"/>
  <c r="Z45"/>
  <c r="U45"/>
  <c r="AI45" s="1"/>
  <c r="Q45"/>
  <c r="N45"/>
  <c r="J45"/>
  <c r="E45"/>
  <c r="S45" s="1"/>
  <c r="AK45" s="1"/>
  <c r="AG44"/>
  <c r="AD44"/>
  <c r="Z44"/>
  <c r="U44"/>
  <c r="AI44" s="1"/>
  <c r="Q44"/>
  <c r="N44"/>
  <c r="J44"/>
  <c r="E44"/>
  <c r="S44" s="1"/>
  <c r="AK44" s="1"/>
  <c r="AG43"/>
  <c r="AD43"/>
  <c r="Z43"/>
  <c r="U43"/>
  <c r="AI43" s="1"/>
  <c r="Q43"/>
  <c r="N43"/>
  <c r="J43"/>
  <c r="E43"/>
  <c r="S43" s="1"/>
  <c r="AK43" s="1"/>
  <c r="AG42"/>
  <c r="AD42"/>
  <c r="Z42"/>
  <c r="U42"/>
  <c r="AI42" s="1"/>
  <c r="Q42"/>
  <c r="N42"/>
  <c r="J42"/>
  <c r="E42"/>
  <c r="S42" s="1"/>
  <c r="AK42" s="1"/>
  <c r="AG41"/>
  <c r="AD41"/>
  <c r="Z41"/>
  <c r="U41"/>
  <c r="AI41" s="1"/>
  <c r="Q41"/>
  <c r="N41"/>
  <c r="J41"/>
  <c r="E41"/>
  <c r="S41" s="1"/>
  <c r="AK41" s="1"/>
  <c r="AG40"/>
  <c r="AD40"/>
  <c r="Z40"/>
  <c r="U40"/>
  <c r="AI40" s="1"/>
  <c r="Q40"/>
  <c r="N40"/>
  <c r="J40"/>
  <c r="E40"/>
  <c r="S40" s="1"/>
  <c r="AK40" s="1"/>
  <c r="AG39"/>
  <c r="AD39"/>
  <c r="Z39"/>
  <c r="U39"/>
  <c r="AI39" s="1"/>
  <c r="Q39"/>
  <c r="N39"/>
  <c r="J39"/>
  <c r="E39"/>
  <c r="S39" s="1"/>
  <c r="AK39" s="1"/>
  <c r="AG38"/>
  <c r="AD38"/>
  <c r="Z38"/>
  <c r="U38"/>
  <c r="AI38" s="1"/>
  <c r="Q38"/>
  <c r="N38"/>
  <c r="J38"/>
  <c r="E38"/>
  <c r="S38" s="1"/>
  <c r="AK38" s="1"/>
  <c r="AG37"/>
  <c r="AD37"/>
  <c r="Z37"/>
  <c r="U37"/>
  <c r="AI37" s="1"/>
  <c r="Q37"/>
  <c r="N37"/>
  <c r="J37"/>
  <c r="E37"/>
  <c r="S37" s="1"/>
  <c r="AK37" s="1"/>
  <c r="AG36"/>
  <c r="AD36"/>
  <c r="Z36"/>
  <c r="U36"/>
  <c r="AI36" s="1"/>
  <c r="Q36"/>
  <c r="N36"/>
  <c r="J36"/>
  <c r="E36"/>
  <c r="S36" s="1"/>
  <c r="AK36" s="1"/>
  <c r="AG35"/>
  <c r="AD35"/>
  <c r="Z35"/>
  <c r="U35"/>
  <c r="AI35" s="1"/>
  <c r="Q35"/>
  <c r="N35"/>
  <c r="J35"/>
  <c r="E35"/>
  <c r="S35" s="1"/>
  <c r="AK35" s="1"/>
  <c r="AG34"/>
  <c r="AD34"/>
  <c r="Z34"/>
  <c r="U34"/>
  <c r="AI34" s="1"/>
  <c r="Q34"/>
  <c r="N34"/>
  <c r="J34"/>
  <c r="E34"/>
  <c r="S34" s="1"/>
  <c r="AK34" s="1"/>
  <c r="AG33"/>
  <c r="AD33"/>
  <c r="Z33"/>
  <c r="U33"/>
  <c r="AI33" s="1"/>
  <c r="Q33"/>
  <c r="N33"/>
  <c r="J33"/>
  <c r="E33"/>
  <c r="S33" s="1"/>
  <c r="AK33" s="1"/>
  <c r="AG32"/>
  <c r="AD32"/>
  <c r="Z32"/>
  <c r="U32"/>
  <c r="AI32" s="1"/>
  <c r="Q32"/>
  <c r="N32"/>
  <c r="J32"/>
  <c r="E32"/>
  <c r="S32" s="1"/>
  <c r="AK32" s="1"/>
  <c r="AG31"/>
  <c r="AD31"/>
  <c r="Z31"/>
  <c r="U31"/>
  <c r="AI31" s="1"/>
  <c r="Q31"/>
  <c r="N31"/>
  <c r="J31"/>
  <c r="E31"/>
  <c r="S31" s="1"/>
  <c r="AK31" s="1"/>
  <c r="AG30"/>
  <c r="AD30"/>
  <c r="Z30"/>
  <c r="U30"/>
  <c r="AI30" s="1"/>
  <c r="Q30"/>
  <c r="N30"/>
  <c r="J30"/>
  <c r="E30"/>
  <c r="S30" s="1"/>
  <c r="AK30" s="1"/>
  <c r="AG29"/>
  <c r="AD29"/>
  <c r="Z29"/>
  <c r="U29"/>
  <c r="AI29" s="1"/>
  <c r="Q29"/>
  <c r="N29"/>
  <c r="J29"/>
  <c r="E29"/>
  <c r="S29" s="1"/>
  <c r="AK29" s="1"/>
  <c r="AG28"/>
  <c r="AD28"/>
  <c r="Z28"/>
  <c r="U28"/>
  <c r="AI28" s="1"/>
  <c r="Q28"/>
  <c r="N28"/>
  <c r="J28"/>
  <c r="E28"/>
  <c r="S28" s="1"/>
  <c r="AK28" s="1"/>
  <c r="AG27"/>
  <c r="AD27"/>
  <c r="Z27"/>
  <c r="U27"/>
  <c r="AI27" s="1"/>
  <c r="Q27"/>
  <c r="N27"/>
  <c r="J27"/>
  <c r="E27"/>
  <c r="S27" s="1"/>
  <c r="AK27" s="1"/>
  <c r="AG26"/>
  <c r="AD26"/>
  <c r="Z26"/>
  <c r="U26"/>
  <c r="AI26" s="1"/>
  <c r="Q26"/>
  <c r="N26"/>
  <c r="J26"/>
  <c r="E26"/>
  <c r="S26" s="1"/>
  <c r="AK26" s="1"/>
  <c r="AG25"/>
  <c r="AD25"/>
  <c r="Z25"/>
  <c r="U25"/>
  <c r="AI25" s="1"/>
  <c r="Q25"/>
  <c r="N25"/>
  <c r="J25"/>
  <c r="E25"/>
  <c r="S25" s="1"/>
  <c r="AK25" s="1"/>
  <c r="AG24"/>
  <c r="AD24"/>
  <c r="Z24"/>
  <c r="U24"/>
  <c r="AI24" s="1"/>
  <c r="Q24"/>
  <c r="N24"/>
  <c r="J24"/>
  <c r="E24"/>
  <c r="S24" s="1"/>
  <c r="AK24" s="1"/>
  <c r="AG23"/>
  <c r="AD23"/>
  <c r="Z23"/>
  <c r="U23"/>
  <c r="AI23" s="1"/>
  <c r="Q23"/>
  <c r="N23"/>
  <c r="J23"/>
  <c r="E23"/>
  <c r="S23" s="1"/>
  <c r="AK23" s="1"/>
  <c r="AG22"/>
  <c r="AD22"/>
  <c r="Z22"/>
  <c r="U22"/>
  <c r="AI22" s="1"/>
  <c r="Q22"/>
  <c r="N22"/>
  <c r="J22"/>
  <c r="E22"/>
  <c r="S22" s="1"/>
  <c r="AK22" s="1"/>
  <c r="AG21"/>
  <c r="AD21"/>
  <c r="Z21"/>
  <c r="U21"/>
  <c r="AI21" s="1"/>
  <c r="Q21"/>
  <c r="N21"/>
  <c r="J21"/>
  <c r="E21"/>
  <c r="S21" s="1"/>
  <c r="AK21" s="1"/>
  <c r="AG20"/>
  <c r="AD20"/>
  <c r="Z20"/>
  <c r="U20"/>
  <c r="AI20" s="1"/>
  <c r="Q20"/>
  <c r="N20"/>
  <c r="J20"/>
  <c r="E20"/>
  <c r="S20" s="1"/>
  <c r="AK20" s="1"/>
  <c r="AG19"/>
  <c r="AD19"/>
  <c r="Z19"/>
  <c r="U19"/>
  <c r="AI19" s="1"/>
  <c r="Q19"/>
  <c r="N19"/>
  <c r="J19"/>
  <c r="E19"/>
  <c r="S19" s="1"/>
  <c r="AK19" s="1"/>
  <c r="AG18"/>
  <c r="AD18"/>
  <c r="Z18"/>
  <c r="U18"/>
  <c r="AI18" s="1"/>
  <c r="Q18"/>
  <c r="N18"/>
  <c r="J18"/>
  <c r="E18"/>
  <c r="S18" s="1"/>
  <c r="AK18" s="1"/>
  <c r="AG17"/>
  <c r="AD17"/>
  <c r="Z17"/>
  <c r="U17"/>
  <c r="AI17" s="1"/>
  <c r="Q17"/>
  <c r="N17"/>
  <c r="J17"/>
  <c r="E17"/>
  <c r="S17" s="1"/>
  <c r="AK17" s="1"/>
  <c r="AG16"/>
  <c r="AD16"/>
  <c r="Z16"/>
  <c r="U16"/>
  <c r="AI16" s="1"/>
  <c r="Q16"/>
  <c r="N16"/>
  <c r="J16"/>
  <c r="E16"/>
  <c r="S16" s="1"/>
  <c r="AK16" s="1"/>
  <c r="AG15"/>
  <c r="AD15"/>
  <c r="Z15"/>
  <c r="U15"/>
  <c r="AI15" s="1"/>
  <c r="Q15"/>
  <c r="N15"/>
  <c r="J15"/>
  <c r="E15"/>
  <c r="S15" s="1"/>
  <c r="AK15" s="1"/>
  <c r="AG14"/>
  <c r="AD14"/>
  <c r="Z14"/>
  <c r="U14"/>
  <c r="AI14" s="1"/>
  <c r="Q14"/>
  <c r="N14"/>
  <c r="J14"/>
  <c r="E14"/>
  <c r="S14" s="1"/>
  <c r="AK14" s="1"/>
  <c r="AG13"/>
  <c r="AD13"/>
  <c r="Z13"/>
  <c r="U13"/>
  <c r="AI13" s="1"/>
  <c r="Q13"/>
  <c r="N13"/>
  <c r="J13"/>
  <c r="E13"/>
  <c r="S13" s="1"/>
  <c r="AK13" s="1"/>
  <c r="AG12"/>
  <c r="AD12"/>
  <c r="Z12"/>
  <c r="U12"/>
  <c r="AI12" s="1"/>
  <c r="Q12"/>
  <c r="N12"/>
  <c r="J12"/>
  <c r="E12"/>
  <c r="S12" s="1"/>
  <c r="AK12" s="1"/>
  <c r="AG11"/>
  <c r="AD11"/>
  <c r="Z11"/>
  <c r="U11"/>
  <c r="AI11" s="1"/>
  <c r="Q11"/>
  <c r="N11"/>
  <c r="J11"/>
  <c r="E11"/>
  <c r="S11" s="1"/>
  <c r="AK11" s="1"/>
</calcChain>
</file>

<file path=xl/sharedStrings.xml><?xml version="1.0" encoding="utf-8"?>
<sst xmlns="http://schemas.openxmlformats.org/spreadsheetml/2006/main" count="168" uniqueCount="161">
  <si>
    <t>UNIVERSITE ABDERRAHMANE MIRA DE BEJAIA</t>
  </si>
  <si>
    <t>FACULTE DES SCIENCES HUMAINES ET SOCIALES</t>
  </si>
  <si>
    <t>DEPARTEMENT DES SCIENCES SOCIALES</t>
  </si>
  <si>
    <t xml:space="preserve">                                                                                       </t>
  </si>
  <si>
    <t xml:space="preserve">    PROCES VERBAL DE DELIBERATION </t>
  </si>
  <si>
    <t>Dettes : 1ère Année Sciences Sociales - Semestre 01</t>
  </si>
  <si>
    <t xml:space="preserve">                                                                                                                                                                                                        </t>
  </si>
  <si>
    <t>Année Universitaire 2017 / 2018</t>
  </si>
  <si>
    <t>COEF</t>
  </si>
  <si>
    <t>Moy_Gle</t>
  </si>
  <si>
    <t>Resultat</t>
  </si>
  <si>
    <t>Session</t>
  </si>
  <si>
    <t>N°</t>
  </si>
  <si>
    <t>N° d'insc</t>
  </si>
  <si>
    <t>Nom</t>
  </si>
  <si>
    <t>Prénom</t>
  </si>
  <si>
    <t>U.E.F 1</t>
  </si>
  <si>
    <t>Anthrop</t>
  </si>
  <si>
    <t>Psycho</t>
  </si>
  <si>
    <t>Sociolog</t>
  </si>
  <si>
    <t>Philos</t>
  </si>
  <si>
    <t>U.E.M 1</t>
  </si>
  <si>
    <t>Ecol-Méth 1</t>
  </si>
  <si>
    <t>Stat desc</t>
  </si>
  <si>
    <t>Inform 1</t>
  </si>
  <si>
    <t>U.E.D 1</t>
  </si>
  <si>
    <t>Economie</t>
  </si>
  <si>
    <t>Indiv-Cult</t>
  </si>
  <si>
    <t>U.E.T 1</t>
  </si>
  <si>
    <t>L E 1</t>
  </si>
  <si>
    <t>Moy_S1</t>
  </si>
  <si>
    <t>U.E.F 2</t>
  </si>
  <si>
    <t>Scien-Educ</t>
  </si>
  <si>
    <t>Démog</t>
  </si>
  <si>
    <t>Ortho</t>
  </si>
  <si>
    <t>Dom-S S</t>
  </si>
  <si>
    <t>U.E.M 2</t>
  </si>
  <si>
    <t>Ecol-Méth 2</t>
  </si>
  <si>
    <t>Stat-Déduc</t>
  </si>
  <si>
    <t>Inform 2</t>
  </si>
  <si>
    <t>U.E.D 2</t>
  </si>
  <si>
    <t>Histoire C A</t>
  </si>
  <si>
    <t>Int S I</t>
  </si>
  <si>
    <t>U.E.T 2</t>
  </si>
  <si>
    <t>L E 2</t>
  </si>
  <si>
    <t>Moy_S2</t>
  </si>
  <si>
    <t>P S Y C H O L O G I E                                                                                        P S Y C H O L O G I E                                                                                        P S Y C H O L O G I E                                                                              P S Y C H O L O G I E</t>
  </si>
  <si>
    <t xml:space="preserve">ADRAR   </t>
  </si>
  <si>
    <t>lynda</t>
  </si>
  <si>
    <t>1533006260</t>
  </si>
  <si>
    <t>AINENNAS</t>
  </si>
  <si>
    <t>Nabila</t>
  </si>
  <si>
    <t>10.75</t>
  </si>
  <si>
    <t>10</t>
  </si>
  <si>
    <t>11.5</t>
  </si>
  <si>
    <t>10.5</t>
  </si>
  <si>
    <t>10.25</t>
  </si>
  <si>
    <t>11.75</t>
  </si>
  <si>
    <t>12.25</t>
  </si>
  <si>
    <t>1533016788</t>
  </si>
  <si>
    <t>AKKOUCHE</t>
  </si>
  <si>
    <t>Noureddine</t>
  </si>
  <si>
    <t>1533000261</t>
  </si>
  <si>
    <t>ARAB</t>
  </si>
  <si>
    <t>Lydia</t>
  </si>
  <si>
    <t>1533016707</t>
  </si>
  <si>
    <t>AZIEZ</t>
  </si>
  <si>
    <t>Samir</t>
  </si>
  <si>
    <t>1433002092</t>
  </si>
  <si>
    <t>BENKHANOUCHE</t>
  </si>
  <si>
    <t>Adel</t>
  </si>
  <si>
    <t>123015710</t>
  </si>
  <si>
    <t>BERKANE</t>
  </si>
  <si>
    <t xml:space="preserve">                                                                                                                                                                               </t>
  </si>
  <si>
    <t>1533004563</t>
  </si>
  <si>
    <t>BORDJAH</t>
  </si>
  <si>
    <t>Hafida</t>
  </si>
  <si>
    <t xml:space="preserve">BOUDIB   </t>
  </si>
  <si>
    <t>Amira</t>
  </si>
  <si>
    <t>1333000498</t>
  </si>
  <si>
    <t>BOUFARIK</t>
  </si>
  <si>
    <t>Sabrina</t>
  </si>
  <si>
    <t>1433015206</t>
  </si>
  <si>
    <t>BOUKIR</t>
  </si>
  <si>
    <t>Cilia</t>
  </si>
  <si>
    <t>1433007817</t>
  </si>
  <si>
    <t>BOULKOUANE</t>
  </si>
  <si>
    <t>Hassina</t>
  </si>
  <si>
    <t>1533005980</t>
  </si>
  <si>
    <t>BOUMRAOU</t>
  </si>
  <si>
    <t>Katia</t>
  </si>
  <si>
    <t>1433004994</t>
  </si>
  <si>
    <t>BOUYAKOUB</t>
  </si>
  <si>
    <t>Hanane</t>
  </si>
  <si>
    <t>1533014200</t>
  </si>
  <si>
    <t>BOUZARARI</t>
  </si>
  <si>
    <t>Thiziri</t>
  </si>
  <si>
    <t>1333015508</t>
  </si>
  <si>
    <t>CHAOURAR</t>
  </si>
  <si>
    <t>Zouina</t>
  </si>
  <si>
    <t>1533008840</t>
  </si>
  <si>
    <t>DELAL</t>
  </si>
  <si>
    <t>1333005669</t>
  </si>
  <si>
    <t>FELFOUL</t>
  </si>
  <si>
    <t>1433015494</t>
  </si>
  <si>
    <t>GOURIR</t>
  </si>
  <si>
    <t>Ndjima</t>
  </si>
  <si>
    <t>113003164</t>
  </si>
  <si>
    <t>GUECHTOUM</t>
  </si>
  <si>
    <t>Ali</t>
  </si>
  <si>
    <t>1333014349</t>
  </si>
  <si>
    <t>HABTICHE</t>
  </si>
  <si>
    <t>Narimen</t>
  </si>
  <si>
    <t>141287</t>
  </si>
  <si>
    <t>HAMSATOU</t>
  </si>
  <si>
    <t xml:space="preserve">Iro abdou </t>
  </si>
  <si>
    <t>1333003623</t>
  </si>
  <si>
    <t>KHELOUFI</t>
  </si>
  <si>
    <t>Narimane</t>
  </si>
  <si>
    <t>123000022</t>
  </si>
  <si>
    <t>MADI</t>
  </si>
  <si>
    <t>Tiziri</t>
  </si>
  <si>
    <t>1533001650</t>
  </si>
  <si>
    <t>MEHNI</t>
  </si>
  <si>
    <t>Mounia</t>
  </si>
  <si>
    <t>123003543</t>
  </si>
  <si>
    <t>OUARET</t>
  </si>
  <si>
    <t>Hakima</t>
  </si>
  <si>
    <t>1333001461</t>
  </si>
  <si>
    <t>OUATAH</t>
  </si>
  <si>
    <t>Kamel</t>
  </si>
  <si>
    <t>1433014682</t>
  </si>
  <si>
    <t>OUMEDJKANE</t>
  </si>
  <si>
    <t>Fatma</t>
  </si>
  <si>
    <t>1433008337</t>
  </si>
  <si>
    <t>RAHMANI</t>
  </si>
  <si>
    <t>Wafa</t>
  </si>
  <si>
    <t>1533009991</t>
  </si>
  <si>
    <t>SAADANE</t>
  </si>
  <si>
    <t>1533013378</t>
  </si>
  <si>
    <t>SAIGHI</t>
  </si>
  <si>
    <t>Wissam</t>
  </si>
  <si>
    <t>1533001482</t>
  </si>
  <si>
    <t>SALMI</t>
  </si>
  <si>
    <t>Ryma</t>
  </si>
  <si>
    <t>1333000172</t>
  </si>
  <si>
    <t>TAFOUK</t>
  </si>
  <si>
    <t>Nadine</t>
  </si>
  <si>
    <t>1533014881</t>
  </si>
  <si>
    <t>TALAOUANOU</t>
  </si>
  <si>
    <t>Bahia</t>
  </si>
  <si>
    <t xml:space="preserve">TALBI   </t>
  </si>
  <si>
    <t>Wahiba</t>
  </si>
  <si>
    <t>1533001756</t>
  </si>
  <si>
    <t>YAHI</t>
  </si>
  <si>
    <t>123010780</t>
  </si>
  <si>
    <t>ZAKANE</t>
  </si>
  <si>
    <t>Lyes</t>
  </si>
  <si>
    <t>1533001827</t>
  </si>
  <si>
    <t>ZEGHNOUN</t>
  </si>
  <si>
    <t>Soraya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</si>
</sst>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18"/>
      <name val="Eras Demi ITC"/>
      <family val="2"/>
    </font>
    <font>
      <b/>
      <sz val="11"/>
      <name val="Arial"/>
      <family val="2"/>
    </font>
    <font>
      <b/>
      <sz val="10"/>
      <name val="Arial"/>
      <family val="2"/>
    </font>
    <font>
      <sz val="16"/>
      <name val="Eras Demi ITC"/>
      <family val="2"/>
    </font>
    <font>
      <sz val="12"/>
      <color indexed="8"/>
      <name val="Times New Roman"/>
      <family val="1"/>
    </font>
    <font>
      <i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Calibri"/>
      <family val="2"/>
    </font>
    <font>
      <sz val="11"/>
      <name val="Times New Roman"/>
      <family val="1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8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0" xfId="0" applyFont="1" applyFill="1"/>
    <xf numFmtId="0" fontId="7" fillId="0" borderId="0" xfId="0" applyFont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10" fillId="0" borderId="0" xfId="0" applyFont="1" applyFill="1"/>
    <xf numFmtId="0" fontId="11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2" fontId="12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0" fillId="0" borderId="0" xfId="0" applyNumberFormat="1" applyBorder="1"/>
    <xf numFmtId="1" fontId="16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textRotation="90"/>
    </xf>
    <xf numFmtId="1" fontId="17" fillId="2" borderId="0" xfId="0" applyNumberFormat="1" applyFont="1" applyFill="1" applyBorder="1"/>
    <xf numFmtId="1" fontId="19" fillId="4" borderId="2" xfId="0" applyNumberFormat="1" applyFont="1" applyFill="1" applyBorder="1" applyAlignment="1">
      <alignment horizontal="center" textRotation="90"/>
    </xf>
    <xf numFmtId="1" fontId="19" fillId="5" borderId="3" xfId="0" applyNumberFormat="1" applyFont="1" applyFill="1" applyBorder="1" applyAlignment="1">
      <alignment horizontal="center" textRotation="90"/>
    </xf>
    <xf numFmtId="0" fontId="18" fillId="0" borderId="1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center" textRotation="90"/>
    </xf>
    <xf numFmtId="2" fontId="18" fillId="0" borderId="1" xfId="0" applyNumberFormat="1" applyFont="1" applyBorder="1" applyAlignment="1">
      <alignment horizontal="center" textRotation="90"/>
    </xf>
    <xf numFmtId="0" fontId="18" fillId="0" borderId="1" xfId="0" applyFont="1" applyFill="1" applyBorder="1" applyAlignment="1">
      <alignment horizontal="center" textRotation="90"/>
    </xf>
    <xf numFmtId="0" fontId="18" fillId="4" borderId="1" xfId="0" applyFont="1" applyFill="1" applyBorder="1" applyAlignment="1">
      <alignment horizontal="center" textRotation="90"/>
    </xf>
    <xf numFmtId="0" fontId="18" fillId="2" borderId="4" xfId="0" applyFont="1" applyFill="1" applyBorder="1" applyAlignment="1">
      <alignment textRotation="90"/>
    </xf>
    <xf numFmtId="0" fontId="18" fillId="2" borderId="0" xfId="0" applyFont="1" applyFill="1" applyBorder="1" applyAlignment="1">
      <alignment textRotation="90"/>
    </xf>
    <xf numFmtId="1" fontId="19" fillId="4" borderId="5" xfId="0" applyNumberFormat="1" applyFont="1" applyFill="1" applyBorder="1" applyAlignment="1">
      <alignment horizontal="center" textRotation="90"/>
    </xf>
    <xf numFmtId="1" fontId="19" fillId="5" borderId="6" xfId="0" applyNumberFormat="1" applyFont="1" applyFill="1" applyBorder="1" applyAlignment="1">
      <alignment horizontal="center" textRotation="90"/>
    </xf>
    <xf numFmtId="0" fontId="20" fillId="6" borderId="0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/>
      <protection locked="0"/>
    </xf>
    <xf numFmtId="0" fontId="21" fillId="2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/>
    <xf numFmtId="0" fontId="21" fillId="0" borderId="1" xfId="0" applyNumberFormat="1" applyFont="1" applyFill="1" applyBorder="1" applyProtection="1">
      <protection locked="0"/>
    </xf>
    <xf numFmtId="2" fontId="12" fillId="3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0" fontId="25" fillId="0" borderId="0" xfId="0" applyFont="1"/>
    <xf numFmtId="2" fontId="23" fillId="0" borderId="1" xfId="0" applyNumberFormat="1" applyFont="1" applyBorder="1" applyAlignment="1">
      <alignment horizontal="center" vertical="center"/>
    </xf>
    <xf numFmtId="0" fontId="25" fillId="0" borderId="4" xfId="0" applyFont="1" applyBorder="1" applyAlignment="1"/>
    <xf numFmtId="2" fontId="26" fillId="4" borderId="1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2" fontId="28" fillId="0" borderId="1" xfId="0" quotePrefix="1" applyNumberFormat="1" applyFont="1" applyBorder="1" applyAlignment="1">
      <alignment horizontal="center"/>
    </xf>
    <xf numFmtId="2" fontId="29" fillId="0" borderId="1" xfId="0" quotePrefix="1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2" fontId="23" fillId="2" borderId="1" xfId="0" applyNumberFormat="1" applyFont="1" applyFill="1" applyBorder="1" applyAlignment="1">
      <alignment horizontal="center"/>
    </xf>
    <xf numFmtId="0" fontId="0" fillId="0" borderId="4" xfId="0" applyBorder="1"/>
    <xf numFmtId="2" fontId="29" fillId="0" borderId="1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vertical="center"/>
    </xf>
    <xf numFmtId="2" fontId="23" fillId="0" borderId="1" xfId="0" applyNumberFormat="1" applyFont="1" applyFill="1" applyBorder="1" applyAlignment="1" applyProtection="1">
      <alignment horizontal="center"/>
      <protection locked="0"/>
    </xf>
    <xf numFmtId="2" fontId="23" fillId="0" borderId="1" xfId="0" applyNumberFormat="1" applyFont="1" applyFill="1" applyBorder="1" applyAlignment="1">
      <alignment horizontal="center"/>
    </xf>
    <xf numFmtId="2" fontId="22" fillId="0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>
      <alignment horizontal="center"/>
    </xf>
    <xf numFmtId="2" fontId="23" fillId="0" borderId="8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/>
    <xf numFmtId="2" fontId="2" fillId="0" borderId="1" xfId="0" quotePrefix="1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9" fillId="0" borderId="0" xfId="0" applyNumberFormat="1" applyFont="1" applyAlignment="1">
      <alignment horizontal="center"/>
    </xf>
    <xf numFmtId="2" fontId="22" fillId="0" borderId="1" xfId="0" applyNumberFormat="1" applyFont="1" applyFill="1" applyBorder="1" applyAlignment="1" applyProtection="1">
      <alignment horizontal="center"/>
      <protection locked="0"/>
    </xf>
    <xf numFmtId="2" fontId="28" fillId="0" borderId="0" xfId="0" applyNumberFormat="1" applyFont="1" applyFill="1" applyAlignment="1">
      <alignment horizontal="center"/>
    </xf>
    <xf numFmtId="0" fontId="21" fillId="0" borderId="1" xfId="0" applyNumberFormat="1" applyFont="1" applyFill="1" applyBorder="1" applyAlignment="1" applyProtection="1">
      <alignment horizontal="left"/>
      <protection locked="0"/>
    </xf>
    <xf numFmtId="0" fontId="21" fillId="2" borderId="2" xfId="0" applyNumberFormat="1" applyFont="1" applyFill="1" applyBorder="1" applyAlignment="1" applyProtection="1">
      <alignment horizontal="left"/>
      <protection locked="0"/>
    </xf>
    <xf numFmtId="0" fontId="21" fillId="0" borderId="2" xfId="0" applyFont="1" applyFill="1" applyBorder="1"/>
    <xf numFmtId="0" fontId="21" fillId="0" borderId="2" xfId="0" applyNumberFormat="1" applyFont="1" applyFill="1" applyBorder="1" applyProtection="1">
      <protection locked="0"/>
    </xf>
    <xf numFmtId="2" fontId="12" fillId="3" borderId="2" xfId="0" applyNumberFormat="1" applyFont="1" applyFill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/>
    </xf>
    <xf numFmtId="2" fontId="29" fillId="0" borderId="2" xfId="0" applyNumberFormat="1" applyFont="1" applyBorder="1" applyAlignment="1">
      <alignment horizontal="center"/>
    </xf>
    <xf numFmtId="2" fontId="24" fillId="4" borderId="2" xfId="0" applyNumberFormat="1" applyFont="1" applyFill="1" applyBorder="1" applyAlignment="1">
      <alignment horizontal="center" vertical="center"/>
    </xf>
    <xf numFmtId="2" fontId="26" fillId="4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0" fillId="0" borderId="1" xfId="0" applyBorder="1"/>
    <xf numFmtId="0" fontId="25" fillId="0" borderId="1" xfId="0" applyFont="1" applyBorder="1"/>
    <xf numFmtId="2" fontId="22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O48"/>
  <sheetViews>
    <sheetView tabSelected="1" view="pageBreakPreview" topLeftCell="T1" zoomScale="115" zoomScaleSheetLayoutView="115" workbookViewId="0">
      <selection activeCell="AL14" sqref="AL14"/>
    </sheetView>
  </sheetViews>
  <sheetFormatPr baseColWidth="10" defaultRowHeight="15"/>
  <cols>
    <col min="1" max="1" width="3.28515625" customWidth="1"/>
    <col min="2" max="2" width="13.7109375" customWidth="1"/>
    <col min="3" max="3" width="17.42578125" customWidth="1"/>
    <col min="4" max="4" width="13.28515625" customWidth="1"/>
    <col min="5" max="5" width="6.7109375" customWidth="1"/>
    <col min="6" max="9" width="7.7109375" customWidth="1"/>
    <col min="10" max="10" width="6.28515625" customWidth="1"/>
    <col min="11" max="13" width="7.7109375" customWidth="1"/>
    <col min="14" max="14" width="6.7109375" customWidth="1"/>
    <col min="15" max="16" width="7.7109375" customWidth="1"/>
    <col min="17" max="17" width="6.7109375" customWidth="1"/>
    <col min="18" max="18" width="7.7109375" customWidth="1"/>
    <col min="19" max="19" width="6.7109375" customWidth="1"/>
    <col min="20" max="20" width="2" customWidth="1"/>
    <col min="21" max="21" width="6.7109375" customWidth="1"/>
    <col min="22" max="25" width="7.7109375" customWidth="1"/>
    <col min="26" max="26" width="6.7109375" customWidth="1"/>
    <col min="27" max="29" width="7.7109375" customWidth="1"/>
    <col min="30" max="30" width="6.7109375" customWidth="1"/>
    <col min="31" max="32" width="7.7109375" customWidth="1"/>
    <col min="33" max="33" width="6.7109375" customWidth="1"/>
    <col min="34" max="34" width="7.7109375" customWidth="1"/>
    <col min="35" max="35" width="6.7109375" customWidth="1"/>
    <col min="36" max="36" width="1.42578125" customWidth="1"/>
    <col min="37" max="37" width="6.7109375" customWidth="1"/>
    <col min="38" max="38" width="11.42578125" customWidth="1"/>
    <col min="39" max="39" width="3.7109375" customWidth="1"/>
  </cols>
  <sheetData>
    <row r="1" spans="1:41" ht="15.75">
      <c r="A1" s="1" t="s">
        <v>0</v>
      </c>
      <c r="B1" s="1"/>
      <c r="C1" s="1"/>
      <c r="D1" s="1"/>
      <c r="E1" s="1"/>
      <c r="F1" s="1"/>
      <c r="G1" s="2"/>
      <c r="H1" s="2"/>
      <c r="I1" s="3"/>
      <c r="J1" s="4"/>
      <c r="K1" s="3"/>
      <c r="L1" s="4"/>
      <c r="M1" s="4"/>
      <c r="N1" s="4"/>
      <c r="O1" s="3"/>
      <c r="P1" s="4"/>
      <c r="Q1" s="3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</row>
    <row r="2" spans="1:41" ht="15.75">
      <c r="A2" s="1" t="s">
        <v>1</v>
      </c>
      <c r="B2" s="1"/>
      <c r="C2" s="1"/>
      <c r="D2" s="1"/>
      <c r="E2" s="1"/>
      <c r="F2" s="1"/>
      <c r="G2" s="2"/>
      <c r="H2" s="2"/>
      <c r="I2" s="3"/>
      <c r="J2" s="4"/>
      <c r="K2" s="3"/>
      <c r="L2" s="4"/>
      <c r="M2" s="4"/>
      <c r="N2" s="4"/>
      <c r="O2" s="3"/>
      <c r="P2" s="4"/>
      <c r="Q2" s="3"/>
      <c r="R2" s="4"/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6"/>
      <c r="AJ2" s="6"/>
      <c r="AK2" s="6"/>
    </row>
    <row r="3" spans="1:41" ht="15" customHeight="1">
      <c r="A3" s="1" t="s">
        <v>2</v>
      </c>
      <c r="B3" s="1"/>
      <c r="C3" s="1"/>
      <c r="D3" s="1"/>
      <c r="E3" s="1"/>
      <c r="F3" s="1"/>
      <c r="G3" s="7"/>
      <c r="H3" s="7"/>
      <c r="I3" s="3"/>
      <c r="J3" s="4"/>
      <c r="K3" s="3"/>
      <c r="L3" s="4"/>
      <c r="M3" s="4"/>
      <c r="N3" s="4"/>
      <c r="O3" s="3"/>
      <c r="P3" s="4"/>
      <c r="Q3" s="3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8"/>
      <c r="AJ3" s="8"/>
      <c r="AK3" s="8"/>
    </row>
    <row r="4" spans="1:41" ht="23.25">
      <c r="A4" s="9" t="s">
        <v>3</v>
      </c>
      <c r="B4" s="9"/>
      <c r="C4" s="9"/>
      <c r="D4" s="9"/>
      <c r="E4" s="9"/>
      <c r="F4" s="9"/>
      <c r="G4" s="10" t="s">
        <v>4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9"/>
      <c r="V4" s="9"/>
      <c r="W4" s="9"/>
      <c r="X4" s="9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  <c r="AJ4" s="6"/>
      <c r="AK4" s="6"/>
    </row>
    <row r="5" spans="1:41" ht="23.25">
      <c r="A5" s="11"/>
      <c r="B5" s="11"/>
      <c r="C5" s="11"/>
      <c r="D5" s="12"/>
      <c r="E5" s="13"/>
      <c r="F5" s="13"/>
      <c r="G5" s="9"/>
      <c r="H5" s="13"/>
      <c r="I5" s="13" t="s">
        <v>5</v>
      </c>
      <c r="J5" s="13"/>
      <c r="K5" s="13" t="s">
        <v>6</v>
      </c>
      <c r="L5" s="13"/>
      <c r="M5" s="13"/>
      <c r="N5" s="13"/>
      <c r="O5" s="13"/>
      <c r="P5" s="13"/>
      <c r="Q5" s="13"/>
      <c r="R5" s="13"/>
      <c r="S5" s="9"/>
      <c r="T5" s="9"/>
      <c r="U5" s="9"/>
      <c r="X5" s="9"/>
      <c r="Y5" s="9"/>
      <c r="Z5" s="9"/>
      <c r="AA5" s="9"/>
      <c r="AB5" s="9"/>
      <c r="AC5" s="9"/>
      <c r="AD5" s="9"/>
      <c r="AE5" s="9"/>
      <c r="AF5" s="9"/>
      <c r="AG5" s="9"/>
      <c r="AH5" s="5"/>
      <c r="AI5" s="6"/>
      <c r="AJ5" s="6"/>
      <c r="AK5" s="6"/>
    </row>
    <row r="6" spans="1:41" ht="15.75">
      <c r="A6" s="5"/>
      <c r="B6" s="14"/>
      <c r="C6" s="14"/>
      <c r="D6" s="14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H6" s="15" t="s">
        <v>7</v>
      </c>
      <c r="AI6" s="15"/>
      <c r="AJ6" s="15"/>
      <c r="AK6" s="5"/>
      <c r="AM6" s="16"/>
    </row>
    <row r="7" spans="1:41" ht="2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19"/>
      <c r="O7" s="20"/>
      <c r="P7" s="19"/>
      <c r="Q7" s="19"/>
      <c r="R7" s="15"/>
      <c r="S7" s="15"/>
      <c r="T7" s="15"/>
      <c r="U7" s="15"/>
      <c r="V7" s="6"/>
      <c r="W7" s="2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M7" s="16"/>
    </row>
    <row r="8" spans="1:41" ht="15" customHeight="1">
      <c r="A8" s="22" t="s">
        <v>8</v>
      </c>
      <c r="B8" s="23"/>
      <c r="C8" s="23"/>
      <c r="D8" s="24"/>
      <c r="E8" s="25">
        <v>8</v>
      </c>
      <c r="F8" s="24">
        <v>2</v>
      </c>
      <c r="G8" s="24">
        <v>2</v>
      </c>
      <c r="H8" s="24">
        <v>2</v>
      </c>
      <c r="I8" s="24">
        <v>2</v>
      </c>
      <c r="J8" s="25">
        <v>4</v>
      </c>
      <c r="K8" s="24">
        <v>2</v>
      </c>
      <c r="L8" s="24">
        <v>1</v>
      </c>
      <c r="M8" s="24">
        <v>1</v>
      </c>
      <c r="N8" s="25">
        <v>3</v>
      </c>
      <c r="O8" s="24">
        <v>1</v>
      </c>
      <c r="P8" s="24">
        <v>2</v>
      </c>
      <c r="Q8" s="26">
        <v>1</v>
      </c>
      <c r="R8" s="27">
        <v>1</v>
      </c>
      <c r="S8" s="28">
        <v>16</v>
      </c>
      <c r="T8" s="29"/>
      <c r="U8" s="25">
        <v>8</v>
      </c>
      <c r="V8" s="24">
        <v>2</v>
      </c>
      <c r="W8" s="24">
        <v>2</v>
      </c>
      <c r="X8" s="24">
        <v>2</v>
      </c>
      <c r="Y8" s="24">
        <v>2</v>
      </c>
      <c r="Z8" s="25">
        <v>4</v>
      </c>
      <c r="AA8" s="24">
        <v>2</v>
      </c>
      <c r="AB8" s="24">
        <v>1</v>
      </c>
      <c r="AC8" s="24">
        <v>1</v>
      </c>
      <c r="AD8" s="25">
        <v>3</v>
      </c>
      <c r="AE8" s="24">
        <v>1</v>
      </c>
      <c r="AF8" s="24">
        <v>2</v>
      </c>
      <c r="AG8" s="26">
        <v>1</v>
      </c>
      <c r="AH8" s="27">
        <v>1</v>
      </c>
      <c r="AI8" s="28">
        <v>16</v>
      </c>
      <c r="AJ8" s="30"/>
      <c r="AK8" s="31" t="s">
        <v>9</v>
      </c>
      <c r="AL8" s="32" t="s">
        <v>10</v>
      </c>
      <c r="AM8" s="32" t="s">
        <v>11</v>
      </c>
    </row>
    <row r="9" spans="1:41" ht="68.25">
      <c r="A9" s="33" t="s">
        <v>12</v>
      </c>
      <c r="B9" s="33" t="s">
        <v>13</v>
      </c>
      <c r="C9" s="33" t="s">
        <v>14</v>
      </c>
      <c r="D9" s="33" t="s">
        <v>15</v>
      </c>
      <c r="E9" s="34" t="s">
        <v>16</v>
      </c>
      <c r="F9" s="35" t="s">
        <v>17</v>
      </c>
      <c r="G9" s="35" t="s">
        <v>18</v>
      </c>
      <c r="H9" s="35" t="s">
        <v>19</v>
      </c>
      <c r="I9" s="35" t="s">
        <v>20</v>
      </c>
      <c r="J9" s="34" t="s">
        <v>21</v>
      </c>
      <c r="K9" s="35" t="s">
        <v>22</v>
      </c>
      <c r="L9" s="35" t="s">
        <v>23</v>
      </c>
      <c r="M9" s="35" t="s">
        <v>24</v>
      </c>
      <c r="N9" s="34" t="s">
        <v>25</v>
      </c>
      <c r="O9" s="35" t="s">
        <v>26</v>
      </c>
      <c r="P9" s="35" t="s">
        <v>27</v>
      </c>
      <c r="Q9" s="34" t="s">
        <v>28</v>
      </c>
      <c r="R9" s="36" t="s">
        <v>29</v>
      </c>
      <c r="S9" s="37" t="s">
        <v>30</v>
      </c>
      <c r="T9" s="38"/>
      <c r="U9" s="34" t="s">
        <v>31</v>
      </c>
      <c r="V9" s="35" t="s">
        <v>32</v>
      </c>
      <c r="W9" s="35" t="s">
        <v>33</v>
      </c>
      <c r="X9" s="35" t="s">
        <v>34</v>
      </c>
      <c r="Y9" s="35" t="s">
        <v>35</v>
      </c>
      <c r="Z9" s="34" t="s">
        <v>36</v>
      </c>
      <c r="AA9" s="35" t="s">
        <v>37</v>
      </c>
      <c r="AB9" s="35" t="s">
        <v>38</v>
      </c>
      <c r="AC9" s="35" t="s">
        <v>39</v>
      </c>
      <c r="AD9" s="34" t="s">
        <v>40</v>
      </c>
      <c r="AE9" s="35" t="s">
        <v>41</v>
      </c>
      <c r="AF9" s="35" t="s">
        <v>42</v>
      </c>
      <c r="AG9" s="34" t="s">
        <v>43</v>
      </c>
      <c r="AH9" s="36" t="s">
        <v>44</v>
      </c>
      <c r="AI9" s="37" t="s">
        <v>45</v>
      </c>
      <c r="AJ9" s="39"/>
      <c r="AK9" s="40"/>
      <c r="AL9" s="41"/>
      <c r="AM9" s="41" t="s">
        <v>11</v>
      </c>
    </row>
    <row r="10" spans="1:41" ht="15.75">
      <c r="A10" s="42" t="s">
        <v>46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3"/>
    </row>
    <row r="11" spans="1:41" ht="15.75" customHeight="1">
      <c r="A11" s="44">
        <v>1</v>
      </c>
      <c r="B11" s="45">
        <v>1333006937</v>
      </c>
      <c r="C11" s="46" t="s">
        <v>47</v>
      </c>
      <c r="D11" s="47" t="s">
        <v>48</v>
      </c>
      <c r="E11" s="48">
        <f t="shared" ref="E11:E48" si="0">(F11+G11+H11+I11)/4</f>
        <v>7</v>
      </c>
      <c r="F11" s="49"/>
      <c r="G11" s="50">
        <v>10.5</v>
      </c>
      <c r="H11" s="50">
        <v>10.5</v>
      </c>
      <c r="I11" s="49">
        <v>7</v>
      </c>
      <c r="J11" s="48">
        <f t="shared" ref="J11:J48" si="1">((K11*2)+L11+M11)/4</f>
        <v>5</v>
      </c>
      <c r="K11" s="49"/>
      <c r="L11" s="49">
        <v>10</v>
      </c>
      <c r="M11" s="50">
        <v>10</v>
      </c>
      <c r="N11" s="48">
        <f t="shared" ref="N11:N48" si="2">(O11+(P11*2))/3</f>
        <v>9.1666666666666661</v>
      </c>
      <c r="O11" s="49">
        <v>6.5</v>
      </c>
      <c r="P11" s="50">
        <v>10.5</v>
      </c>
      <c r="Q11" s="48">
        <f t="shared" ref="Q11:Q48" si="3">R11</f>
        <v>14</v>
      </c>
      <c r="R11" s="50">
        <v>14</v>
      </c>
      <c r="S11" s="51">
        <f t="shared" ref="S11:S48" si="4">((E11*8)+(J11*4)+(N11*3)+(Q11*1))/16</f>
        <v>7.34375</v>
      </c>
      <c r="T11" s="52"/>
      <c r="U11" s="48">
        <f t="shared" ref="U11:U48" si="5">(V11+W11+X11+Y11)/4</f>
        <v>9.9175000000000004</v>
      </c>
      <c r="V11" s="50">
        <v>8.25</v>
      </c>
      <c r="W11" s="53">
        <v>10.25</v>
      </c>
      <c r="X11" s="53">
        <v>10.75</v>
      </c>
      <c r="Y11" s="53">
        <v>10.42</v>
      </c>
      <c r="Z11" s="48">
        <f t="shared" ref="Z11:Z48" si="6">((AA11*2)+AB11+AC11)/4</f>
        <v>11.125</v>
      </c>
      <c r="AA11" s="53">
        <v>10.75</v>
      </c>
      <c r="AB11" s="53">
        <v>9</v>
      </c>
      <c r="AC11" s="53">
        <v>14</v>
      </c>
      <c r="AD11" s="48">
        <f t="shared" ref="AD11:AD48" si="7">(AE11+(AF11*2))/3</f>
        <v>8.1666666666666661</v>
      </c>
      <c r="AE11" s="53">
        <v>4.5</v>
      </c>
      <c r="AF11" s="53">
        <v>10</v>
      </c>
      <c r="AG11" s="48">
        <f t="shared" ref="AG11:AG48" si="8">AH11</f>
        <v>12.75</v>
      </c>
      <c r="AH11" s="53">
        <v>12.75</v>
      </c>
      <c r="AI11" s="51">
        <f t="shared" ref="AI11:AI48" si="9">((U11*8)+(Z11*4)+(AD11*3)+(AG11*1))/16</f>
        <v>10.068125</v>
      </c>
      <c r="AJ11" s="54"/>
      <c r="AK11" s="55">
        <f t="shared" ref="AK11:AK48" si="10">(S11+AI11)/2</f>
        <v>8.705937500000001</v>
      </c>
      <c r="AL11" s="56"/>
      <c r="AM11" s="57"/>
    </row>
    <row r="12" spans="1:41" ht="15.75" customHeight="1">
      <c r="A12" s="44">
        <v>2</v>
      </c>
      <c r="B12" s="45" t="s">
        <v>49</v>
      </c>
      <c r="C12" s="46" t="s">
        <v>50</v>
      </c>
      <c r="D12" s="47" t="s">
        <v>51</v>
      </c>
      <c r="E12" s="48">
        <f t="shared" si="0"/>
        <v>10.6875</v>
      </c>
      <c r="F12" s="58">
        <v>13</v>
      </c>
      <c r="G12" s="58">
        <v>11</v>
      </c>
      <c r="H12" s="58">
        <v>8</v>
      </c>
      <c r="I12" s="58" t="s">
        <v>52</v>
      </c>
      <c r="J12" s="48">
        <f t="shared" si="1"/>
        <v>2.5</v>
      </c>
      <c r="K12" s="59"/>
      <c r="L12" s="58" t="s">
        <v>53</v>
      </c>
      <c r="M12" s="59"/>
      <c r="N12" s="48">
        <f t="shared" si="2"/>
        <v>11</v>
      </c>
      <c r="O12" s="60">
        <v>11.5</v>
      </c>
      <c r="P12" s="58" t="s">
        <v>52</v>
      </c>
      <c r="Q12" s="48" t="str">
        <f t="shared" si="3"/>
        <v>11.5</v>
      </c>
      <c r="R12" s="58" t="s">
        <v>54</v>
      </c>
      <c r="S12" s="51">
        <f t="shared" si="4"/>
        <v>8.75</v>
      </c>
      <c r="U12" s="48">
        <f t="shared" si="5"/>
        <v>9.4375</v>
      </c>
      <c r="V12" s="58">
        <v>8.5</v>
      </c>
      <c r="W12" s="58" t="s">
        <v>55</v>
      </c>
      <c r="X12" s="58" t="s">
        <v>56</v>
      </c>
      <c r="Y12" s="58">
        <v>8.5</v>
      </c>
      <c r="Z12" s="48">
        <f t="shared" si="6"/>
        <v>11.625</v>
      </c>
      <c r="AA12" s="58" t="s">
        <v>57</v>
      </c>
      <c r="AB12" s="58">
        <v>10</v>
      </c>
      <c r="AC12" s="58">
        <v>13</v>
      </c>
      <c r="AD12" s="48">
        <f t="shared" si="7"/>
        <v>9.1666666666666661</v>
      </c>
      <c r="AE12" s="61">
        <v>3</v>
      </c>
      <c r="AF12" s="58" t="s">
        <v>58</v>
      </c>
      <c r="AG12" s="48">
        <f t="shared" si="8"/>
        <v>13</v>
      </c>
      <c r="AH12" s="58">
        <v>13</v>
      </c>
      <c r="AI12" s="51">
        <f t="shared" si="9"/>
        <v>10.15625</v>
      </c>
      <c r="AJ12" s="62"/>
      <c r="AK12" s="55">
        <f t="shared" si="10"/>
        <v>9.453125</v>
      </c>
      <c r="AL12" s="56"/>
      <c r="AM12" s="57"/>
    </row>
    <row r="13" spans="1:41" ht="15.75" customHeight="1">
      <c r="A13" s="44">
        <v>3</v>
      </c>
      <c r="B13" s="45" t="s">
        <v>59</v>
      </c>
      <c r="C13" s="46" t="s">
        <v>60</v>
      </c>
      <c r="D13" s="47" t="s">
        <v>61</v>
      </c>
      <c r="E13" s="48">
        <f t="shared" si="0"/>
        <v>8.625</v>
      </c>
      <c r="F13" s="60">
        <v>6</v>
      </c>
      <c r="G13" s="60">
        <v>10</v>
      </c>
      <c r="H13" s="60">
        <v>10</v>
      </c>
      <c r="I13" s="60">
        <v>8.5</v>
      </c>
      <c r="J13" s="48">
        <f t="shared" si="1"/>
        <v>10.875</v>
      </c>
      <c r="K13" s="60">
        <v>10.25</v>
      </c>
      <c r="L13" s="60">
        <v>10</v>
      </c>
      <c r="M13" s="60">
        <v>13</v>
      </c>
      <c r="N13" s="48">
        <f t="shared" si="2"/>
        <v>10.166666666666666</v>
      </c>
      <c r="O13" s="60">
        <v>8</v>
      </c>
      <c r="P13" s="60">
        <v>11.25</v>
      </c>
      <c r="Q13" s="48">
        <f t="shared" si="3"/>
        <v>18</v>
      </c>
      <c r="R13" s="60">
        <v>18</v>
      </c>
      <c r="S13" s="51">
        <f t="shared" si="4"/>
        <v>10.0625</v>
      </c>
      <c r="U13" s="48">
        <f t="shared" si="5"/>
        <v>3</v>
      </c>
      <c r="V13" s="63"/>
      <c r="W13" s="60">
        <v>12</v>
      </c>
      <c r="X13" s="63"/>
      <c r="Y13" s="63"/>
      <c r="Z13" s="48">
        <f t="shared" si="6"/>
        <v>5.875</v>
      </c>
      <c r="AA13" s="63"/>
      <c r="AB13" s="60">
        <v>11.5</v>
      </c>
      <c r="AC13" s="60">
        <v>12</v>
      </c>
      <c r="AD13" s="48">
        <f t="shared" si="7"/>
        <v>7</v>
      </c>
      <c r="AE13" s="63"/>
      <c r="AF13" s="60">
        <v>10.5</v>
      </c>
      <c r="AG13" s="48">
        <f t="shared" si="8"/>
        <v>18</v>
      </c>
      <c r="AH13" s="60">
        <v>18</v>
      </c>
      <c r="AI13" s="51">
        <f t="shared" si="9"/>
        <v>5.40625</v>
      </c>
      <c r="AJ13" s="62"/>
      <c r="AK13" s="55">
        <f t="shared" si="10"/>
        <v>7.734375</v>
      </c>
      <c r="AL13" s="56"/>
      <c r="AM13" s="57"/>
    </row>
    <row r="14" spans="1:41" ht="15.75" customHeight="1">
      <c r="A14" s="44">
        <v>4</v>
      </c>
      <c r="B14" s="45" t="s">
        <v>62</v>
      </c>
      <c r="C14" s="46" t="s">
        <v>63</v>
      </c>
      <c r="D14" s="47" t="s">
        <v>64</v>
      </c>
      <c r="E14" s="48">
        <f t="shared" si="0"/>
        <v>9.0625</v>
      </c>
      <c r="F14" s="60">
        <v>8.25</v>
      </c>
      <c r="G14" s="60">
        <v>9.25</v>
      </c>
      <c r="H14" s="60">
        <v>9.75</v>
      </c>
      <c r="I14" s="60">
        <v>9</v>
      </c>
      <c r="J14" s="48">
        <f t="shared" si="1"/>
        <v>12</v>
      </c>
      <c r="K14" s="60">
        <v>13.5</v>
      </c>
      <c r="L14" s="60">
        <v>9</v>
      </c>
      <c r="M14" s="60">
        <v>12</v>
      </c>
      <c r="N14" s="48">
        <f t="shared" si="2"/>
        <v>9.6666666666666661</v>
      </c>
      <c r="O14" s="60">
        <v>7.5</v>
      </c>
      <c r="P14" s="60">
        <v>10.75</v>
      </c>
      <c r="Q14" s="48">
        <f t="shared" si="3"/>
        <v>14</v>
      </c>
      <c r="R14" s="60">
        <v>14</v>
      </c>
      <c r="S14" s="51">
        <f t="shared" si="4"/>
        <v>10.21875</v>
      </c>
      <c r="U14" s="48">
        <f t="shared" si="5"/>
        <v>10.0625</v>
      </c>
      <c r="V14" s="63">
        <v>10</v>
      </c>
      <c r="W14" s="60">
        <v>10</v>
      </c>
      <c r="X14" s="60">
        <v>10.25</v>
      </c>
      <c r="Y14" s="60">
        <v>10</v>
      </c>
      <c r="Z14" s="48">
        <f t="shared" si="6"/>
        <v>7.875</v>
      </c>
      <c r="AA14" s="60">
        <v>10</v>
      </c>
      <c r="AB14" s="63"/>
      <c r="AC14" s="60">
        <v>11.5</v>
      </c>
      <c r="AD14" s="48">
        <f t="shared" si="7"/>
        <v>11.333333333333334</v>
      </c>
      <c r="AE14" s="60">
        <v>11</v>
      </c>
      <c r="AF14" s="60">
        <v>11.5</v>
      </c>
      <c r="AG14" s="48">
        <f t="shared" si="8"/>
        <v>15</v>
      </c>
      <c r="AH14" s="60">
        <v>15</v>
      </c>
      <c r="AI14" s="51">
        <f t="shared" si="9"/>
        <v>10.0625</v>
      </c>
      <c r="AJ14" s="62"/>
      <c r="AK14" s="55">
        <f t="shared" si="10"/>
        <v>10.140625</v>
      </c>
      <c r="AL14" s="56"/>
      <c r="AM14" s="57"/>
    </row>
    <row r="15" spans="1:41" ht="15.75" customHeight="1">
      <c r="A15" s="44">
        <v>5</v>
      </c>
      <c r="B15" s="45" t="s">
        <v>65</v>
      </c>
      <c r="C15" s="46" t="s">
        <v>66</v>
      </c>
      <c r="D15" s="47" t="s">
        <v>67</v>
      </c>
      <c r="E15" s="48">
        <f t="shared" si="0"/>
        <v>7.5</v>
      </c>
      <c r="F15" s="64">
        <v>10</v>
      </c>
      <c r="G15" s="64">
        <v>10</v>
      </c>
      <c r="H15" s="65"/>
      <c r="I15" s="65">
        <v>10</v>
      </c>
      <c r="J15" s="48">
        <f t="shared" si="1"/>
        <v>10.75</v>
      </c>
      <c r="K15" s="64">
        <v>10.25</v>
      </c>
      <c r="L15" s="64">
        <v>10.5</v>
      </c>
      <c r="M15" s="64">
        <v>12</v>
      </c>
      <c r="N15" s="48">
        <f t="shared" si="2"/>
        <v>10.666666666666666</v>
      </c>
      <c r="O15" s="64">
        <v>12</v>
      </c>
      <c r="P15" s="64">
        <v>10</v>
      </c>
      <c r="Q15" s="48">
        <f t="shared" si="3"/>
        <v>12</v>
      </c>
      <c r="R15" s="64">
        <v>12</v>
      </c>
      <c r="S15" s="51">
        <f t="shared" si="4"/>
        <v>9.1875</v>
      </c>
      <c r="U15" s="48">
        <f t="shared" si="5"/>
        <v>5.1875</v>
      </c>
      <c r="V15" s="65"/>
      <c r="W15" s="64">
        <v>12.75</v>
      </c>
      <c r="X15" s="65"/>
      <c r="Y15" s="65">
        <v>8</v>
      </c>
      <c r="Z15" s="48">
        <f t="shared" si="6"/>
        <v>10.25</v>
      </c>
      <c r="AA15" s="64">
        <v>9</v>
      </c>
      <c r="AB15" s="64">
        <v>11</v>
      </c>
      <c r="AC15" s="64">
        <v>12</v>
      </c>
      <c r="AD15" s="48">
        <f t="shared" si="7"/>
        <v>0</v>
      </c>
      <c r="AE15" s="65"/>
      <c r="AF15" s="65"/>
      <c r="AG15" s="48">
        <f t="shared" si="8"/>
        <v>14</v>
      </c>
      <c r="AH15" s="64">
        <v>14</v>
      </c>
      <c r="AI15" s="51">
        <f t="shared" si="9"/>
        <v>6.03125</v>
      </c>
      <c r="AJ15" s="62"/>
      <c r="AK15" s="55">
        <f t="shared" si="10"/>
        <v>7.609375</v>
      </c>
      <c r="AL15" s="56"/>
      <c r="AM15" s="57"/>
    </row>
    <row r="16" spans="1:41" ht="15.75" customHeight="1">
      <c r="A16" s="44">
        <v>6</v>
      </c>
      <c r="B16" s="45" t="s">
        <v>68</v>
      </c>
      <c r="C16" s="46" t="s">
        <v>69</v>
      </c>
      <c r="D16" s="47" t="s">
        <v>70</v>
      </c>
      <c r="E16" s="48">
        <f t="shared" si="0"/>
        <v>8.6875</v>
      </c>
      <c r="F16" s="60">
        <v>8.5</v>
      </c>
      <c r="G16" s="60">
        <v>7</v>
      </c>
      <c r="H16" s="60">
        <v>10</v>
      </c>
      <c r="I16" s="60">
        <v>9.25</v>
      </c>
      <c r="J16" s="48">
        <f t="shared" si="1"/>
        <v>10.5</v>
      </c>
      <c r="K16" s="60">
        <v>10.75</v>
      </c>
      <c r="L16" s="60">
        <v>10.5</v>
      </c>
      <c r="M16" s="60">
        <v>10</v>
      </c>
      <c r="N16" s="48">
        <f t="shared" si="2"/>
        <v>12.833333333333334</v>
      </c>
      <c r="O16" s="60">
        <v>11</v>
      </c>
      <c r="P16" s="60">
        <v>13.75</v>
      </c>
      <c r="Q16" s="48">
        <f t="shared" si="3"/>
        <v>17.5</v>
      </c>
      <c r="R16" s="60">
        <v>17.5</v>
      </c>
      <c r="S16" s="51">
        <f t="shared" si="4"/>
        <v>10.46875</v>
      </c>
      <c r="U16" s="48">
        <f t="shared" si="5"/>
        <v>11.0625</v>
      </c>
      <c r="V16" s="60">
        <v>11.75</v>
      </c>
      <c r="W16" s="60">
        <v>12</v>
      </c>
      <c r="X16" s="63">
        <v>12.5</v>
      </c>
      <c r="Y16" s="63">
        <v>8</v>
      </c>
      <c r="Z16" s="48">
        <f t="shared" si="6"/>
        <v>7.75</v>
      </c>
      <c r="AA16" s="60">
        <v>10.5</v>
      </c>
      <c r="AB16" s="60">
        <v>10</v>
      </c>
      <c r="AC16" s="63"/>
      <c r="AD16" s="48">
        <f t="shared" si="7"/>
        <v>3.6666666666666665</v>
      </c>
      <c r="AE16" s="60">
        <v>11</v>
      </c>
      <c r="AF16" s="63"/>
      <c r="AG16" s="48">
        <f t="shared" si="8"/>
        <v>11</v>
      </c>
      <c r="AH16" s="60">
        <v>11</v>
      </c>
      <c r="AI16" s="51">
        <f t="shared" si="9"/>
        <v>8.84375</v>
      </c>
      <c r="AJ16" s="62"/>
      <c r="AK16" s="55">
        <f t="shared" si="10"/>
        <v>9.65625</v>
      </c>
      <c r="AL16" s="56"/>
      <c r="AM16" s="57"/>
    </row>
    <row r="17" spans="1:39" ht="15.75" customHeight="1">
      <c r="A17" s="44">
        <v>7</v>
      </c>
      <c r="B17" s="45" t="s">
        <v>71</v>
      </c>
      <c r="C17" s="66" t="s">
        <v>72</v>
      </c>
      <c r="D17" s="66" t="s">
        <v>51</v>
      </c>
      <c r="E17" s="48">
        <f t="shared" si="0"/>
        <v>10.1225</v>
      </c>
      <c r="F17" s="67">
        <v>8</v>
      </c>
      <c r="G17" s="67">
        <v>10.66</v>
      </c>
      <c r="H17" s="67">
        <v>11.83</v>
      </c>
      <c r="I17" s="68">
        <v>10</v>
      </c>
      <c r="J17" s="48">
        <f t="shared" si="1"/>
        <v>10</v>
      </c>
      <c r="K17" s="68">
        <v>10</v>
      </c>
      <c r="L17" s="68">
        <v>10</v>
      </c>
      <c r="M17" s="68">
        <v>10</v>
      </c>
      <c r="N17" s="48">
        <f t="shared" si="2"/>
        <v>3.5</v>
      </c>
      <c r="O17" s="68">
        <v>10.5</v>
      </c>
      <c r="P17" s="69"/>
      <c r="Q17" s="48">
        <f t="shared" si="3"/>
        <v>12</v>
      </c>
      <c r="R17" s="68">
        <v>12</v>
      </c>
      <c r="S17" s="51">
        <f t="shared" si="4"/>
        <v>8.9675000000000011</v>
      </c>
      <c r="T17" s="52"/>
      <c r="U17" s="48">
        <f t="shared" si="5"/>
        <v>10.435</v>
      </c>
      <c r="V17" s="67">
        <v>10</v>
      </c>
      <c r="W17" s="70">
        <v>10</v>
      </c>
      <c r="X17" s="68">
        <v>10.5</v>
      </c>
      <c r="Y17" s="70">
        <v>11.24</v>
      </c>
      <c r="Z17" s="48">
        <f t="shared" si="6"/>
        <v>6.75</v>
      </c>
      <c r="AA17" s="69">
        <v>8.5</v>
      </c>
      <c r="AB17" s="68">
        <v>10</v>
      </c>
      <c r="AC17" s="71"/>
      <c r="AD17" s="48">
        <f t="shared" si="7"/>
        <v>0.33333333333333331</v>
      </c>
      <c r="AE17" s="69">
        <v>1</v>
      </c>
      <c r="AF17" s="69"/>
      <c r="AG17" s="48">
        <f t="shared" si="8"/>
        <v>10</v>
      </c>
      <c r="AH17" s="68">
        <v>10</v>
      </c>
      <c r="AI17" s="51">
        <f t="shared" si="9"/>
        <v>7.5925000000000002</v>
      </c>
      <c r="AJ17" s="54"/>
      <c r="AK17" s="55">
        <f t="shared" si="10"/>
        <v>8.2800000000000011</v>
      </c>
      <c r="AL17" s="56"/>
      <c r="AM17" s="57"/>
    </row>
    <row r="18" spans="1:39" ht="15.75" customHeight="1">
      <c r="A18" s="44" t="s">
        <v>73</v>
      </c>
      <c r="B18" s="45" t="s">
        <v>74</v>
      </c>
      <c r="C18" s="46" t="s">
        <v>75</v>
      </c>
      <c r="D18" s="47" t="s">
        <v>76</v>
      </c>
      <c r="E18" s="48">
        <f t="shared" si="0"/>
        <v>9.6875</v>
      </c>
      <c r="F18" s="60">
        <v>10</v>
      </c>
      <c r="G18" s="60">
        <v>14</v>
      </c>
      <c r="H18" s="60">
        <v>10.75</v>
      </c>
      <c r="I18" s="63">
        <v>4</v>
      </c>
      <c r="J18" s="48">
        <f t="shared" si="1"/>
        <v>6.75</v>
      </c>
      <c r="K18" s="63">
        <v>3.5</v>
      </c>
      <c r="L18" s="60">
        <v>10</v>
      </c>
      <c r="M18" s="60">
        <v>10</v>
      </c>
      <c r="N18" s="48">
        <f t="shared" si="2"/>
        <v>10.333333333333334</v>
      </c>
      <c r="O18" s="60">
        <v>11</v>
      </c>
      <c r="P18" s="60">
        <v>10</v>
      </c>
      <c r="Q18" s="48">
        <f t="shared" si="3"/>
        <v>11</v>
      </c>
      <c r="R18" s="60">
        <v>11</v>
      </c>
      <c r="S18" s="51">
        <f t="shared" si="4"/>
        <v>9.15625</v>
      </c>
      <c r="U18" s="48">
        <f t="shared" si="5"/>
        <v>9.4375</v>
      </c>
      <c r="V18" s="60">
        <v>8.75</v>
      </c>
      <c r="W18" s="60">
        <v>11</v>
      </c>
      <c r="X18" s="60">
        <v>9.25</v>
      </c>
      <c r="Y18" s="60">
        <v>8.75</v>
      </c>
      <c r="Z18" s="48">
        <f t="shared" si="6"/>
        <v>10.875</v>
      </c>
      <c r="AA18" s="60">
        <v>13.5</v>
      </c>
      <c r="AB18" s="60">
        <v>5.5</v>
      </c>
      <c r="AC18" s="60">
        <v>11</v>
      </c>
      <c r="AD18" s="48">
        <f t="shared" si="7"/>
        <v>8.8333333333333339</v>
      </c>
      <c r="AE18" s="60">
        <v>6</v>
      </c>
      <c r="AF18" s="60">
        <v>10.25</v>
      </c>
      <c r="AG18" s="48">
        <f t="shared" si="8"/>
        <v>17</v>
      </c>
      <c r="AH18" s="60">
        <v>17</v>
      </c>
      <c r="AI18" s="51">
        <f t="shared" si="9"/>
        <v>10.15625</v>
      </c>
      <c r="AJ18" s="62"/>
      <c r="AK18" s="55">
        <f t="shared" si="10"/>
        <v>9.65625</v>
      </c>
      <c r="AL18" s="56"/>
      <c r="AM18" s="57"/>
    </row>
    <row r="19" spans="1:39" ht="15.75" customHeight="1">
      <c r="A19" s="44">
        <v>9</v>
      </c>
      <c r="B19" s="45">
        <v>1333006889</v>
      </c>
      <c r="C19" s="46" t="s">
        <v>77</v>
      </c>
      <c r="D19" s="47" t="s">
        <v>78</v>
      </c>
      <c r="E19" s="48">
        <f t="shared" si="0"/>
        <v>4.665</v>
      </c>
      <c r="F19" s="49">
        <v>0</v>
      </c>
      <c r="G19" s="49">
        <v>3</v>
      </c>
      <c r="H19" s="50">
        <v>10.66</v>
      </c>
      <c r="I19" s="49">
        <v>5</v>
      </c>
      <c r="J19" s="48">
        <f t="shared" si="1"/>
        <v>10</v>
      </c>
      <c r="K19" s="50">
        <v>10.5</v>
      </c>
      <c r="L19" s="50">
        <v>9</v>
      </c>
      <c r="M19" s="50">
        <v>10</v>
      </c>
      <c r="N19" s="48">
        <f t="shared" si="2"/>
        <v>8.3333333333333339</v>
      </c>
      <c r="O19" s="70">
        <v>2.5</v>
      </c>
      <c r="P19" s="70">
        <v>11.25</v>
      </c>
      <c r="Q19" s="48">
        <f t="shared" si="3"/>
        <v>14.88</v>
      </c>
      <c r="R19" s="70">
        <v>14.88</v>
      </c>
      <c r="S19" s="51">
        <f t="shared" si="4"/>
        <v>7.3249999999999993</v>
      </c>
      <c r="T19" s="52"/>
      <c r="U19" s="48">
        <f t="shared" si="5"/>
        <v>8.9375</v>
      </c>
      <c r="V19" s="70">
        <v>10.75</v>
      </c>
      <c r="W19" s="70">
        <v>11</v>
      </c>
      <c r="X19" s="71">
        <v>12</v>
      </c>
      <c r="Y19" s="71">
        <v>2</v>
      </c>
      <c r="Z19" s="48">
        <f t="shared" si="6"/>
        <v>10.7075</v>
      </c>
      <c r="AA19" s="71">
        <v>10</v>
      </c>
      <c r="AB19" s="70">
        <v>10.83</v>
      </c>
      <c r="AC19" s="70">
        <v>12</v>
      </c>
      <c r="AD19" s="48">
        <f t="shared" si="7"/>
        <v>10.666666666666666</v>
      </c>
      <c r="AE19" s="70">
        <v>3</v>
      </c>
      <c r="AF19" s="70">
        <v>14.5</v>
      </c>
      <c r="AG19" s="48">
        <f t="shared" si="8"/>
        <v>14</v>
      </c>
      <c r="AH19" s="70">
        <v>14</v>
      </c>
      <c r="AI19" s="51">
        <f t="shared" si="9"/>
        <v>10.020624999999999</v>
      </c>
      <c r="AJ19" s="54"/>
      <c r="AK19" s="55">
        <f t="shared" si="10"/>
        <v>8.6728124999999991</v>
      </c>
      <c r="AL19" s="56"/>
      <c r="AM19" s="57"/>
    </row>
    <row r="20" spans="1:39" ht="15.75">
      <c r="A20" s="44">
        <v>10</v>
      </c>
      <c r="B20" s="45" t="s">
        <v>79</v>
      </c>
      <c r="C20" s="47" t="s">
        <v>80</v>
      </c>
      <c r="D20" s="47" t="s">
        <v>81</v>
      </c>
      <c r="E20" s="48">
        <f t="shared" si="0"/>
        <v>4.7074999999999996</v>
      </c>
      <c r="F20" s="72">
        <v>1</v>
      </c>
      <c r="G20" s="72">
        <v>6</v>
      </c>
      <c r="H20" s="73">
        <v>11.83</v>
      </c>
      <c r="I20" s="74">
        <v>0</v>
      </c>
      <c r="J20" s="48">
        <f t="shared" si="1"/>
        <v>8.2925000000000004</v>
      </c>
      <c r="K20" s="74">
        <v>3</v>
      </c>
      <c r="L20" s="61">
        <v>17.170000000000002</v>
      </c>
      <c r="M20" s="61">
        <v>10</v>
      </c>
      <c r="N20" s="48">
        <f t="shared" si="2"/>
        <v>8.36</v>
      </c>
      <c r="O20" s="69">
        <v>4.5</v>
      </c>
      <c r="P20" s="68">
        <v>10.29</v>
      </c>
      <c r="Q20" s="48">
        <f t="shared" si="3"/>
        <v>14</v>
      </c>
      <c r="R20" s="70">
        <v>14</v>
      </c>
      <c r="S20" s="51">
        <f t="shared" si="4"/>
        <v>6.8693749999999998</v>
      </c>
      <c r="T20" s="52"/>
      <c r="U20" s="48">
        <f t="shared" si="5"/>
        <v>10.8325</v>
      </c>
      <c r="V20" s="75">
        <v>14.83</v>
      </c>
      <c r="W20" s="70">
        <v>11.5</v>
      </c>
      <c r="X20" s="68">
        <v>14</v>
      </c>
      <c r="Y20" s="70">
        <v>3</v>
      </c>
      <c r="Z20" s="48">
        <f t="shared" si="6"/>
        <v>7.9175000000000004</v>
      </c>
      <c r="AA20" s="68">
        <v>4</v>
      </c>
      <c r="AB20" s="68">
        <v>11.17</v>
      </c>
      <c r="AC20" s="70">
        <v>12.5</v>
      </c>
      <c r="AD20" s="48">
        <f t="shared" si="7"/>
        <v>12.5</v>
      </c>
      <c r="AE20" s="68">
        <v>12.5</v>
      </c>
      <c r="AF20" s="68">
        <v>12.5</v>
      </c>
      <c r="AG20" s="48">
        <f t="shared" si="8"/>
        <v>14</v>
      </c>
      <c r="AH20" s="68">
        <v>14</v>
      </c>
      <c r="AI20" s="51">
        <f t="shared" si="9"/>
        <v>10.614374999999999</v>
      </c>
      <c r="AJ20" s="76"/>
      <c r="AK20" s="55">
        <f t="shared" si="10"/>
        <v>8.7418750000000003</v>
      </c>
      <c r="AL20" s="77"/>
      <c r="AM20" s="57"/>
    </row>
    <row r="21" spans="1:39" ht="15.75">
      <c r="A21" s="44">
        <v>11</v>
      </c>
      <c r="B21" s="45" t="s">
        <v>82</v>
      </c>
      <c r="C21" s="46" t="s">
        <v>83</v>
      </c>
      <c r="D21" s="47" t="s">
        <v>84</v>
      </c>
      <c r="E21" s="48">
        <f t="shared" si="0"/>
        <v>10.4375</v>
      </c>
      <c r="F21" s="60">
        <v>10</v>
      </c>
      <c r="G21" s="60">
        <v>11</v>
      </c>
      <c r="H21" s="60">
        <v>9.5</v>
      </c>
      <c r="I21" s="60">
        <v>11.25</v>
      </c>
      <c r="J21" s="48">
        <f t="shared" si="1"/>
        <v>5.5</v>
      </c>
      <c r="K21" s="63"/>
      <c r="L21" s="63">
        <v>10</v>
      </c>
      <c r="M21" s="63">
        <v>12</v>
      </c>
      <c r="N21" s="48">
        <f t="shared" si="2"/>
        <v>9</v>
      </c>
      <c r="O21" s="63">
        <v>6</v>
      </c>
      <c r="P21" s="60">
        <v>10.5</v>
      </c>
      <c r="Q21" s="48">
        <f t="shared" si="3"/>
        <v>12</v>
      </c>
      <c r="R21" s="60">
        <v>12</v>
      </c>
      <c r="S21" s="51">
        <f t="shared" si="4"/>
        <v>9.03125</v>
      </c>
      <c r="U21" s="48">
        <f t="shared" si="5"/>
        <v>10.4375</v>
      </c>
      <c r="V21" s="63">
        <v>10</v>
      </c>
      <c r="W21" s="60">
        <v>11.25</v>
      </c>
      <c r="X21" s="63">
        <v>14</v>
      </c>
      <c r="Y21" s="63">
        <v>6.5</v>
      </c>
      <c r="Z21" s="48">
        <f t="shared" si="6"/>
        <v>10</v>
      </c>
      <c r="AA21" s="60">
        <v>8</v>
      </c>
      <c r="AB21" s="60">
        <v>8</v>
      </c>
      <c r="AC21" s="60">
        <v>16</v>
      </c>
      <c r="AD21" s="48">
        <f t="shared" si="7"/>
        <v>9.5</v>
      </c>
      <c r="AE21" s="63">
        <v>5</v>
      </c>
      <c r="AF21" s="60">
        <v>11.75</v>
      </c>
      <c r="AG21" s="48">
        <f t="shared" si="8"/>
        <v>12</v>
      </c>
      <c r="AH21" s="60">
        <v>12</v>
      </c>
      <c r="AI21" s="51">
        <f t="shared" si="9"/>
        <v>10.25</v>
      </c>
      <c r="AK21" s="55">
        <f t="shared" si="10"/>
        <v>9.640625</v>
      </c>
      <c r="AL21" s="78"/>
      <c r="AM21" s="57"/>
    </row>
    <row r="22" spans="1:39" ht="15.75">
      <c r="A22" s="44">
        <v>12</v>
      </c>
      <c r="B22" s="45" t="s">
        <v>85</v>
      </c>
      <c r="C22" s="46" t="s">
        <v>86</v>
      </c>
      <c r="D22" s="47" t="s">
        <v>87</v>
      </c>
      <c r="E22" s="48">
        <f t="shared" si="0"/>
        <v>9.25</v>
      </c>
      <c r="F22" s="60">
        <v>10</v>
      </c>
      <c r="G22" s="60">
        <v>10</v>
      </c>
      <c r="H22" s="63">
        <v>9</v>
      </c>
      <c r="I22" s="63">
        <v>8</v>
      </c>
      <c r="J22" s="48">
        <f t="shared" si="1"/>
        <v>11.5</v>
      </c>
      <c r="K22" s="60">
        <v>11.25</v>
      </c>
      <c r="L22" s="60">
        <v>12</v>
      </c>
      <c r="M22" s="60">
        <v>11.5</v>
      </c>
      <c r="N22" s="48">
        <f t="shared" si="2"/>
        <v>10</v>
      </c>
      <c r="O22" s="60">
        <v>10</v>
      </c>
      <c r="P22" s="60">
        <v>10</v>
      </c>
      <c r="Q22" s="48">
        <f t="shared" si="3"/>
        <v>12</v>
      </c>
      <c r="R22" s="60">
        <v>12</v>
      </c>
      <c r="S22" s="51">
        <f t="shared" si="4"/>
        <v>10.125</v>
      </c>
      <c r="U22" s="48">
        <f t="shared" si="5"/>
        <v>10</v>
      </c>
      <c r="V22" s="60">
        <v>8.75</v>
      </c>
      <c r="W22" s="60">
        <v>10.75</v>
      </c>
      <c r="X22" s="60">
        <v>9.25</v>
      </c>
      <c r="Y22" s="60">
        <v>11.25</v>
      </c>
      <c r="Z22" s="48">
        <f t="shared" si="6"/>
        <v>10.625</v>
      </c>
      <c r="AA22" s="60">
        <v>8.5</v>
      </c>
      <c r="AB22" s="60">
        <v>11</v>
      </c>
      <c r="AC22" s="60">
        <v>14.5</v>
      </c>
      <c r="AD22" s="48">
        <f t="shared" si="7"/>
        <v>8.3333333333333339</v>
      </c>
      <c r="AE22" s="60">
        <v>3</v>
      </c>
      <c r="AF22" s="60">
        <v>11</v>
      </c>
      <c r="AG22" s="48">
        <f t="shared" si="8"/>
        <v>14.5</v>
      </c>
      <c r="AH22" s="60">
        <v>14.5</v>
      </c>
      <c r="AI22" s="51">
        <f t="shared" si="9"/>
        <v>10.125</v>
      </c>
      <c r="AK22" s="55">
        <f t="shared" si="10"/>
        <v>10.125</v>
      </c>
      <c r="AL22" s="78"/>
      <c r="AM22" s="57"/>
    </row>
    <row r="23" spans="1:39" ht="15.75">
      <c r="A23" s="44">
        <v>13</v>
      </c>
      <c r="B23" s="45" t="s">
        <v>88</v>
      </c>
      <c r="C23" s="46" t="s">
        <v>89</v>
      </c>
      <c r="D23" s="47" t="s">
        <v>90</v>
      </c>
      <c r="E23" s="48">
        <f t="shared" si="0"/>
        <v>8.375</v>
      </c>
      <c r="F23" s="63">
        <v>10</v>
      </c>
      <c r="G23" s="60">
        <v>10.5</v>
      </c>
      <c r="H23" s="63">
        <v>9</v>
      </c>
      <c r="I23" s="63">
        <v>4</v>
      </c>
      <c r="J23" s="48">
        <f t="shared" si="1"/>
        <v>8.375</v>
      </c>
      <c r="K23" s="60">
        <v>11.5</v>
      </c>
      <c r="L23" s="60">
        <v>10.5</v>
      </c>
      <c r="M23" s="63"/>
      <c r="N23" s="48">
        <f t="shared" si="2"/>
        <v>10.333333333333334</v>
      </c>
      <c r="O23" s="60">
        <v>11</v>
      </c>
      <c r="P23" s="60">
        <v>10</v>
      </c>
      <c r="Q23" s="48">
        <f t="shared" si="3"/>
        <v>12.5</v>
      </c>
      <c r="R23" s="60">
        <v>12.5</v>
      </c>
      <c r="S23" s="51">
        <f t="shared" si="4"/>
        <v>9</v>
      </c>
      <c r="U23" s="48">
        <f t="shared" si="5"/>
        <v>10.375</v>
      </c>
      <c r="V23" s="60">
        <v>6</v>
      </c>
      <c r="W23" s="60">
        <v>13.75</v>
      </c>
      <c r="X23" s="60">
        <v>9.75</v>
      </c>
      <c r="Y23" s="60">
        <v>12</v>
      </c>
      <c r="Z23" s="48">
        <f t="shared" si="6"/>
        <v>10</v>
      </c>
      <c r="AA23" s="63">
        <v>10</v>
      </c>
      <c r="AB23" s="60">
        <v>10</v>
      </c>
      <c r="AC23" s="60">
        <v>10</v>
      </c>
      <c r="AD23" s="48">
        <f t="shared" si="7"/>
        <v>4.333333333333333</v>
      </c>
      <c r="AE23" s="63">
        <v>3</v>
      </c>
      <c r="AF23" s="63">
        <v>5</v>
      </c>
      <c r="AG23" s="48">
        <f t="shared" si="8"/>
        <v>14</v>
      </c>
      <c r="AH23" s="60">
        <v>14</v>
      </c>
      <c r="AI23" s="51">
        <f t="shared" si="9"/>
        <v>9.375</v>
      </c>
      <c r="AK23" s="55">
        <f t="shared" si="10"/>
        <v>9.1875</v>
      </c>
      <c r="AL23" s="79"/>
      <c r="AM23" s="57"/>
    </row>
    <row r="24" spans="1:39" ht="15.75">
      <c r="A24" s="44">
        <v>14</v>
      </c>
      <c r="B24" s="45" t="s">
        <v>91</v>
      </c>
      <c r="C24" s="46" t="s">
        <v>92</v>
      </c>
      <c r="D24" s="47" t="s">
        <v>93</v>
      </c>
      <c r="E24" s="48">
        <f t="shared" si="0"/>
        <v>11.8125</v>
      </c>
      <c r="F24" s="60">
        <v>15</v>
      </c>
      <c r="G24" s="60">
        <v>11.75</v>
      </c>
      <c r="H24" s="80">
        <v>10.5</v>
      </c>
      <c r="I24" s="60">
        <v>10</v>
      </c>
      <c r="J24" s="48">
        <f t="shared" si="1"/>
        <v>10.375</v>
      </c>
      <c r="K24" s="60">
        <v>12.75</v>
      </c>
      <c r="L24" s="60">
        <v>10</v>
      </c>
      <c r="M24" s="60">
        <v>6</v>
      </c>
      <c r="N24" s="48">
        <f t="shared" si="2"/>
        <v>10.666666666666666</v>
      </c>
      <c r="O24" s="60">
        <v>10</v>
      </c>
      <c r="P24" s="60">
        <v>11</v>
      </c>
      <c r="Q24" s="48">
        <f t="shared" si="3"/>
        <v>11</v>
      </c>
      <c r="R24" s="60">
        <v>11</v>
      </c>
      <c r="S24" s="51">
        <f t="shared" si="4"/>
        <v>11.1875</v>
      </c>
      <c r="U24" s="48">
        <f t="shared" si="5"/>
        <v>10.1875</v>
      </c>
      <c r="V24" s="60">
        <v>8.25</v>
      </c>
      <c r="W24" s="60">
        <v>10</v>
      </c>
      <c r="X24" s="60">
        <v>10</v>
      </c>
      <c r="Y24" s="60">
        <v>12.5</v>
      </c>
      <c r="Z24" s="48">
        <f t="shared" si="6"/>
        <v>10.5</v>
      </c>
      <c r="AA24" s="60">
        <v>12</v>
      </c>
      <c r="AB24" s="60">
        <v>8</v>
      </c>
      <c r="AC24" s="60">
        <v>10</v>
      </c>
      <c r="AD24" s="48">
        <f t="shared" si="7"/>
        <v>7.833333333333333</v>
      </c>
      <c r="AE24" s="63"/>
      <c r="AF24" s="60">
        <v>11.75</v>
      </c>
      <c r="AG24" s="48">
        <f t="shared" si="8"/>
        <v>10.5</v>
      </c>
      <c r="AH24" s="60">
        <v>10.5</v>
      </c>
      <c r="AI24" s="51">
        <f t="shared" si="9"/>
        <v>9.84375</v>
      </c>
      <c r="AK24" s="55">
        <f t="shared" si="10"/>
        <v>10.515625</v>
      </c>
      <c r="AL24" s="78"/>
      <c r="AM24" s="57"/>
    </row>
    <row r="25" spans="1:39" ht="15.75">
      <c r="A25" s="44">
        <v>15</v>
      </c>
      <c r="B25" s="45" t="s">
        <v>94</v>
      </c>
      <c r="C25" s="46" t="s">
        <v>95</v>
      </c>
      <c r="D25" s="47" t="s">
        <v>96</v>
      </c>
      <c r="E25" s="48">
        <f t="shared" si="0"/>
        <v>7.125</v>
      </c>
      <c r="F25" s="60">
        <v>8</v>
      </c>
      <c r="G25" s="60">
        <v>10</v>
      </c>
      <c r="H25" s="60"/>
      <c r="I25" s="60">
        <v>10.5</v>
      </c>
      <c r="J25" s="48">
        <f t="shared" si="1"/>
        <v>11</v>
      </c>
      <c r="K25" s="60">
        <v>12</v>
      </c>
      <c r="L25" s="60">
        <v>10</v>
      </c>
      <c r="M25" s="60">
        <v>10</v>
      </c>
      <c r="N25" s="48">
        <f t="shared" si="2"/>
        <v>9.1666666666666661</v>
      </c>
      <c r="O25" s="60">
        <v>9</v>
      </c>
      <c r="P25" s="60">
        <v>9.25</v>
      </c>
      <c r="Q25" s="48">
        <f t="shared" si="3"/>
        <v>19.75</v>
      </c>
      <c r="R25" s="60">
        <v>19.75</v>
      </c>
      <c r="S25" s="51">
        <f t="shared" si="4"/>
        <v>9.265625</v>
      </c>
      <c r="U25" s="48">
        <f t="shared" si="5"/>
        <v>10.1875</v>
      </c>
      <c r="V25" s="60">
        <v>7.25</v>
      </c>
      <c r="W25" s="60">
        <v>11.75</v>
      </c>
      <c r="X25" s="60">
        <v>10.25</v>
      </c>
      <c r="Y25" s="60">
        <v>11.5</v>
      </c>
      <c r="Z25" s="48">
        <f t="shared" si="6"/>
        <v>7.5</v>
      </c>
      <c r="AA25" s="63">
        <v>10</v>
      </c>
      <c r="AB25" s="63"/>
      <c r="AC25" s="60">
        <v>10</v>
      </c>
      <c r="AD25" s="48">
        <f t="shared" si="7"/>
        <v>6.666666666666667</v>
      </c>
      <c r="AE25" s="63">
        <v>5</v>
      </c>
      <c r="AF25" s="63">
        <v>7.5</v>
      </c>
      <c r="AG25" s="48">
        <f t="shared" si="8"/>
        <v>11.5</v>
      </c>
      <c r="AH25" s="60">
        <v>11.5</v>
      </c>
      <c r="AI25" s="51">
        <f t="shared" si="9"/>
        <v>8.9375</v>
      </c>
      <c r="AK25" s="55">
        <f t="shared" si="10"/>
        <v>9.1015625</v>
      </c>
      <c r="AL25" s="78"/>
      <c r="AM25" s="57"/>
    </row>
    <row r="26" spans="1:39" ht="15.75">
      <c r="A26" s="44">
        <v>16</v>
      </c>
      <c r="B26" s="45" t="s">
        <v>97</v>
      </c>
      <c r="C26" s="47" t="s">
        <v>98</v>
      </c>
      <c r="D26" s="47" t="s">
        <v>99</v>
      </c>
      <c r="E26" s="48">
        <f t="shared" si="0"/>
        <v>7.25</v>
      </c>
      <c r="F26" s="73">
        <v>10</v>
      </c>
      <c r="G26" s="73">
        <v>10</v>
      </c>
      <c r="H26" s="72">
        <v>4</v>
      </c>
      <c r="I26" s="74">
        <v>5</v>
      </c>
      <c r="J26" s="48">
        <f t="shared" si="1"/>
        <v>11.4175</v>
      </c>
      <c r="K26" s="61">
        <v>11.67</v>
      </c>
      <c r="L26" s="61">
        <v>8.83</v>
      </c>
      <c r="M26" s="61">
        <v>13.5</v>
      </c>
      <c r="N26" s="48">
        <f t="shared" si="2"/>
        <v>10.386666666666667</v>
      </c>
      <c r="O26" s="69">
        <v>9</v>
      </c>
      <c r="P26" s="68">
        <v>11.08</v>
      </c>
      <c r="Q26" s="48">
        <f t="shared" si="3"/>
        <v>12.75</v>
      </c>
      <c r="R26" s="61">
        <v>12.75</v>
      </c>
      <c r="S26" s="51">
        <f t="shared" si="4"/>
        <v>9.2237500000000008</v>
      </c>
      <c r="T26" s="52"/>
      <c r="U26" s="48">
        <f t="shared" si="5"/>
        <v>6.5</v>
      </c>
      <c r="V26" s="81"/>
      <c r="W26" s="70">
        <v>10</v>
      </c>
      <c r="X26" s="68">
        <v>10</v>
      </c>
      <c r="Y26" s="71">
        <v>6</v>
      </c>
      <c r="Z26" s="48">
        <f t="shared" si="6"/>
        <v>10.7925</v>
      </c>
      <c r="AA26" s="68">
        <v>11.67</v>
      </c>
      <c r="AB26" s="68">
        <v>8.83</v>
      </c>
      <c r="AC26" s="70">
        <v>11</v>
      </c>
      <c r="AD26" s="48">
        <f t="shared" si="7"/>
        <v>11.666666666666666</v>
      </c>
      <c r="AE26" s="68">
        <v>10</v>
      </c>
      <c r="AF26" s="68">
        <v>12.5</v>
      </c>
      <c r="AG26" s="48">
        <f t="shared" si="8"/>
        <v>11</v>
      </c>
      <c r="AH26" s="68">
        <v>11</v>
      </c>
      <c r="AI26" s="51">
        <f t="shared" si="9"/>
        <v>8.823125000000001</v>
      </c>
      <c r="AJ26" s="76"/>
      <c r="AK26" s="55">
        <f t="shared" si="10"/>
        <v>9.0234375</v>
      </c>
      <c r="AL26" s="78"/>
      <c r="AM26" s="57"/>
    </row>
    <row r="27" spans="1:39" ht="15.75">
      <c r="A27" s="44">
        <v>17</v>
      </c>
      <c r="B27" s="45" t="s">
        <v>100</v>
      </c>
      <c r="C27" s="46" t="s">
        <v>101</v>
      </c>
      <c r="D27" s="47" t="s">
        <v>93</v>
      </c>
      <c r="E27" s="48">
        <f t="shared" si="0"/>
        <v>11.0625</v>
      </c>
      <c r="F27" s="63">
        <v>11</v>
      </c>
      <c r="G27" s="60">
        <v>11.5</v>
      </c>
      <c r="H27" s="60">
        <v>10.25</v>
      </c>
      <c r="I27" s="60">
        <v>11.5</v>
      </c>
      <c r="J27" s="48">
        <f t="shared" si="1"/>
        <v>8</v>
      </c>
      <c r="K27" s="63">
        <v>6</v>
      </c>
      <c r="L27" s="60">
        <v>10</v>
      </c>
      <c r="M27" s="60">
        <v>10</v>
      </c>
      <c r="N27" s="48">
        <f t="shared" si="2"/>
        <v>10</v>
      </c>
      <c r="O27" s="60">
        <v>10</v>
      </c>
      <c r="P27" s="60">
        <v>10</v>
      </c>
      <c r="Q27" s="48">
        <f t="shared" si="3"/>
        <v>15</v>
      </c>
      <c r="R27" s="60">
        <v>15</v>
      </c>
      <c r="S27" s="51">
        <f t="shared" si="4"/>
        <v>10.34375</v>
      </c>
      <c r="U27" s="48">
        <f t="shared" si="5"/>
        <v>9.875</v>
      </c>
      <c r="V27" s="63">
        <v>7</v>
      </c>
      <c r="W27" s="60">
        <v>10</v>
      </c>
      <c r="X27" s="63">
        <v>10.5</v>
      </c>
      <c r="Y27" s="60">
        <v>12</v>
      </c>
      <c r="Z27" s="48">
        <f t="shared" si="6"/>
        <v>10.5</v>
      </c>
      <c r="AA27" s="60">
        <v>11.5</v>
      </c>
      <c r="AB27" s="60">
        <v>8</v>
      </c>
      <c r="AC27" s="60">
        <v>11</v>
      </c>
      <c r="AD27" s="48">
        <f t="shared" si="7"/>
        <v>8</v>
      </c>
      <c r="AE27" s="60">
        <v>12</v>
      </c>
      <c r="AF27" s="63">
        <v>6</v>
      </c>
      <c r="AG27" s="48">
        <f t="shared" si="8"/>
        <v>12</v>
      </c>
      <c r="AH27" s="60">
        <v>12</v>
      </c>
      <c r="AI27" s="51">
        <f t="shared" si="9"/>
        <v>9.8125</v>
      </c>
      <c r="AK27" s="55">
        <f t="shared" si="10"/>
        <v>10.078125</v>
      </c>
      <c r="AL27" s="78"/>
      <c r="AM27" s="57"/>
    </row>
    <row r="28" spans="1:39" ht="15.75">
      <c r="A28" s="44">
        <v>18</v>
      </c>
      <c r="B28" s="45" t="s">
        <v>102</v>
      </c>
      <c r="C28" s="46" t="s">
        <v>103</v>
      </c>
      <c r="D28" s="47" t="s">
        <v>93</v>
      </c>
      <c r="E28" s="48">
        <f t="shared" si="0"/>
        <v>10.4375</v>
      </c>
      <c r="F28" s="60">
        <v>10.25</v>
      </c>
      <c r="G28" s="60">
        <v>12</v>
      </c>
      <c r="H28" s="63">
        <v>9</v>
      </c>
      <c r="I28" s="60">
        <v>10.5</v>
      </c>
      <c r="J28" s="48">
        <f t="shared" si="1"/>
        <v>10.25</v>
      </c>
      <c r="K28" s="60">
        <v>9.25</v>
      </c>
      <c r="L28" s="60">
        <v>10</v>
      </c>
      <c r="M28" s="60">
        <v>12.5</v>
      </c>
      <c r="N28" s="48">
        <f t="shared" si="2"/>
        <v>3.5</v>
      </c>
      <c r="O28" s="60">
        <v>10.5</v>
      </c>
      <c r="P28" s="63"/>
      <c r="Q28" s="48">
        <f t="shared" si="3"/>
        <v>11.63</v>
      </c>
      <c r="R28" s="60">
        <v>11.63</v>
      </c>
      <c r="S28" s="51">
        <f t="shared" si="4"/>
        <v>9.1643749999999997</v>
      </c>
      <c r="U28" s="48">
        <f t="shared" si="5"/>
        <v>11.125</v>
      </c>
      <c r="V28" s="60">
        <v>8.25</v>
      </c>
      <c r="W28" s="60">
        <v>15.25</v>
      </c>
      <c r="X28" s="60">
        <v>10</v>
      </c>
      <c r="Y28" s="60">
        <v>11</v>
      </c>
      <c r="Z28" s="48">
        <f t="shared" si="6"/>
        <v>10.375</v>
      </c>
      <c r="AA28" s="60">
        <v>10</v>
      </c>
      <c r="AB28" s="60">
        <v>10</v>
      </c>
      <c r="AC28" s="60">
        <v>11.5</v>
      </c>
      <c r="AD28" s="48">
        <f t="shared" si="7"/>
        <v>5.833333333333333</v>
      </c>
      <c r="AE28" s="60">
        <v>2</v>
      </c>
      <c r="AF28" s="60">
        <v>7.75</v>
      </c>
      <c r="AG28" s="48">
        <f t="shared" si="8"/>
        <v>13.25</v>
      </c>
      <c r="AH28" s="60">
        <v>13.25</v>
      </c>
      <c r="AI28" s="51">
        <f t="shared" si="9"/>
        <v>10.078125</v>
      </c>
      <c r="AJ28" s="82"/>
      <c r="AK28" s="55">
        <f t="shared" si="10"/>
        <v>9.6212499999999999</v>
      </c>
      <c r="AL28" s="78"/>
      <c r="AM28" s="57"/>
    </row>
    <row r="29" spans="1:39" ht="15.75">
      <c r="A29" s="44">
        <v>19</v>
      </c>
      <c r="B29" s="45" t="s">
        <v>104</v>
      </c>
      <c r="C29" s="46" t="s">
        <v>105</v>
      </c>
      <c r="D29" s="47" t="s">
        <v>106</v>
      </c>
      <c r="E29" s="48">
        <f t="shared" si="0"/>
        <v>10.1875</v>
      </c>
      <c r="F29" s="60">
        <v>10</v>
      </c>
      <c r="G29" s="63">
        <v>10</v>
      </c>
      <c r="H29" s="63">
        <v>10</v>
      </c>
      <c r="I29" s="60">
        <v>10.75</v>
      </c>
      <c r="J29" s="48">
        <f t="shared" si="1"/>
        <v>12.625</v>
      </c>
      <c r="K29" s="60">
        <v>11.75</v>
      </c>
      <c r="L29" s="60">
        <v>13</v>
      </c>
      <c r="M29" s="60">
        <v>14</v>
      </c>
      <c r="N29" s="48">
        <f t="shared" si="2"/>
        <v>12</v>
      </c>
      <c r="O29" s="60">
        <v>10</v>
      </c>
      <c r="P29" s="63">
        <v>13</v>
      </c>
      <c r="Q29" s="48">
        <f t="shared" si="3"/>
        <v>13</v>
      </c>
      <c r="R29" s="60">
        <v>13</v>
      </c>
      <c r="S29" s="51">
        <f t="shared" si="4"/>
        <v>11.3125</v>
      </c>
      <c r="U29" s="48">
        <f t="shared" si="5"/>
        <v>10</v>
      </c>
      <c r="V29" s="60">
        <v>7.75</v>
      </c>
      <c r="W29" s="60">
        <v>12</v>
      </c>
      <c r="X29" s="60">
        <v>8.25</v>
      </c>
      <c r="Y29" s="60">
        <v>12</v>
      </c>
      <c r="Z29" s="48">
        <f t="shared" si="6"/>
        <v>11.375</v>
      </c>
      <c r="AA29" s="60">
        <v>10.5</v>
      </c>
      <c r="AB29" s="60">
        <v>13.5</v>
      </c>
      <c r="AC29" s="60">
        <v>11</v>
      </c>
      <c r="AD29" s="48">
        <f t="shared" si="7"/>
        <v>8.6666666666666661</v>
      </c>
      <c r="AE29" s="60">
        <v>6</v>
      </c>
      <c r="AF29" s="60">
        <v>10</v>
      </c>
      <c r="AG29" s="48">
        <f t="shared" si="8"/>
        <v>11</v>
      </c>
      <c r="AH29" s="60">
        <v>11</v>
      </c>
      <c r="AI29" s="51">
        <f t="shared" si="9"/>
        <v>10.15625</v>
      </c>
      <c r="AK29" s="55">
        <f t="shared" si="10"/>
        <v>10.734375</v>
      </c>
      <c r="AL29" s="78"/>
      <c r="AM29" s="57"/>
    </row>
    <row r="30" spans="1:39" ht="15.75">
      <c r="A30" s="44">
        <v>20</v>
      </c>
      <c r="B30" s="83" t="s">
        <v>107</v>
      </c>
      <c r="C30" s="47" t="s">
        <v>108</v>
      </c>
      <c r="D30" s="47" t="s">
        <v>109</v>
      </c>
      <c r="E30" s="48">
        <f t="shared" si="0"/>
        <v>8.8324999999999996</v>
      </c>
      <c r="F30" s="73">
        <v>5.33</v>
      </c>
      <c r="G30" s="73">
        <v>13</v>
      </c>
      <c r="H30" s="73">
        <v>9.67</v>
      </c>
      <c r="I30" s="61">
        <v>7.33</v>
      </c>
      <c r="J30" s="48">
        <f t="shared" si="1"/>
        <v>10.01</v>
      </c>
      <c r="K30" s="61">
        <v>8.33</v>
      </c>
      <c r="L30" s="61">
        <v>11</v>
      </c>
      <c r="M30" s="61">
        <v>12.38</v>
      </c>
      <c r="N30" s="48">
        <f t="shared" si="2"/>
        <v>12.886666666666665</v>
      </c>
      <c r="O30" s="68">
        <v>13.5</v>
      </c>
      <c r="P30" s="68">
        <v>12.58</v>
      </c>
      <c r="Q30" s="48">
        <f t="shared" si="3"/>
        <v>10.75</v>
      </c>
      <c r="R30" s="61">
        <v>10.75</v>
      </c>
      <c r="S30" s="51">
        <f t="shared" si="4"/>
        <v>10.006874999999999</v>
      </c>
      <c r="T30" s="52"/>
      <c r="U30" s="48">
        <f t="shared" si="5"/>
        <v>2.7925</v>
      </c>
      <c r="V30" s="81"/>
      <c r="W30" s="70">
        <v>11.17</v>
      </c>
      <c r="X30" s="71"/>
      <c r="Y30" s="71"/>
      <c r="Z30" s="48">
        <f t="shared" si="6"/>
        <v>5.8324999999999996</v>
      </c>
      <c r="AA30" s="69"/>
      <c r="AB30" s="68">
        <v>11</v>
      </c>
      <c r="AC30" s="70">
        <v>12.33</v>
      </c>
      <c r="AD30" s="48">
        <f t="shared" si="7"/>
        <v>8.6666666666666661</v>
      </c>
      <c r="AE30" s="69"/>
      <c r="AF30" s="68">
        <v>13</v>
      </c>
      <c r="AG30" s="48">
        <f t="shared" si="8"/>
        <v>14</v>
      </c>
      <c r="AH30" s="68">
        <v>14</v>
      </c>
      <c r="AI30" s="51">
        <f t="shared" si="9"/>
        <v>5.3543750000000001</v>
      </c>
      <c r="AJ30" s="76"/>
      <c r="AK30" s="55">
        <f t="shared" si="10"/>
        <v>7.6806249999999991</v>
      </c>
      <c r="AL30" s="78"/>
      <c r="AM30" s="57"/>
    </row>
    <row r="31" spans="1:39" ht="15.75">
      <c r="A31" s="44">
        <v>21</v>
      </c>
      <c r="B31" s="45" t="s">
        <v>110</v>
      </c>
      <c r="C31" s="46" t="s">
        <v>111</v>
      </c>
      <c r="D31" s="47" t="s">
        <v>112</v>
      </c>
      <c r="E31" s="48">
        <f t="shared" si="0"/>
        <v>7.48</v>
      </c>
      <c r="F31" s="63"/>
      <c r="G31" s="60">
        <v>10.75</v>
      </c>
      <c r="H31" s="63">
        <v>9</v>
      </c>
      <c r="I31" s="60">
        <v>10.17</v>
      </c>
      <c r="J31" s="48">
        <f t="shared" si="1"/>
        <v>10.5</v>
      </c>
      <c r="K31" s="60">
        <v>10.5</v>
      </c>
      <c r="L31" s="60">
        <v>8</v>
      </c>
      <c r="M31" s="60">
        <v>13</v>
      </c>
      <c r="N31" s="48">
        <f t="shared" si="2"/>
        <v>8.5</v>
      </c>
      <c r="O31" s="63">
        <v>5.5</v>
      </c>
      <c r="P31" s="60">
        <v>10</v>
      </c>
      <c r="Q31" s="48">
        <f t="shared" si="3"/>
        <v>12</v>
      </c>
      <c r="R31" s="60">
        <v>12</v>
      </c>
      <c r="S31" s="51">
        <f t="shared" si="4"/>
        <v>8.7087500000000002</v>
      </c>
      <c r="U31" s="48">
        <f t="shared" si="5"/>
        <v>10.9375</v>
      </c>
      <c r="V31" s="60">
        <v>12.25</v>
      </c>
      <c r="W31" s="60">
        <v>10.25</v>
      </c>
      <c r="X31" s="60">
        <v>10.75</v>
      </c>
      <c r="Y31" s="60">
        <v>10.5</v>
      </c>
      <c r="Z31" s="48">
        <f t="shared" si="6"/>
        <v>10</v>
      </c>
      <c r="AA31" s="60">
        <v>9</v>
      </c>
      <c r="AB31" s="60">
        <v>11</v>
      </c>
      <c r="AC31" s="60">
        <v>11</v>
      </c>
      <c r="AD31" s="48">
        <f t="shared" si="7"/>
        <v>11.333333333333334</v>
      </c>
      <c r="AE31" s="60">
        <v>4</v>
      </c>
      <c r="AF31" s="60">
        <v>15</v>
      </c>
      <c r="AG31" s="48">
        <f t="shared" si="8"/>
        <v>14.5</v>
      </c>
      <c r="AH31" s="60">
        <v>14.5</v>
      </c>
      <c r="AI31" s="51">
        <f t="shared" si="9"/>
        <v>11</v>
      </c>
      <c r="AK31" s="55">
        <f t="shared" si="10"/>
        <v>9.854375000000001</v>
      </c>
      <c r="AL31" s="78"/>
      <c r="AM31" s="57"/>
    </row>
    <row r="32" spans="1:39" ht="15.75">
      <c r="A32" s="44">
        <v>22</v>
      </c>
      <c r="B32" s="45" t="s">
        <v>113</v>
      </c>
      <c r="C32" s="46" t="s">
        <v>114</v>
      </c>
      <c r="D32" s="47" t="s">
        <v>115</v>
      </c>
      <c r="E32" s="48">
        <f t="shared" si="0"/>
        <v>8.375</v>
      </c>
      <c r="F32" s="63">
        <v>0</v>
      </c>
      <c r="G32" s="60">
        <v>12.5</v>
      </c>
      <c r="H32" s="63">
        <v>10.5</v>
      </c>
      <c r="I32" s="60">
        <v>10.5</v>
      </c>
      <c r="J32" s="48">
        <f t="shared" si="1"/>
        <v>7.875</v>
      </c>
      <c r="K32" s="60">
        <v>10.75</v>
      </c>
      <c r="L32" s="63"/>
      <c r="M32" s="60">
        <v>10</v>
      </c>
      <c r="N32" s="48">
        <f t="shared" si="2"/>
        <v>5.833333333333333</v>
      </c>
      <c r="O32" s="60">
        <v>10.5</v>
      </c>
      <c r="P32" s="60">
        <v>3.5</v>
      </c>
      <c r="Q32" s="48">
        <f t="shared" si="3"/>
        <v>10</v>
      </c>
      <c r="R32" s="60">
        <v>10</v>
      </c>
      <c r="S32" s="51">
        <f t="shared" si="4"/>
        <v>7.875</v>
      </c>
      <c r="U32" s="48">
        <f t="shared" si="5"/>
        <v>8.0625</v>
      </c>
      <c r="V32" s="63"/>
      <c r="W32" s="60">
        <v>12</v>
      </c>
      <c r="X32" s="60">
        <v>10.25</v>
      </c>
      <c r="Y32" s="60">
        <v>10</v>
      </c>
      <c r="Z32" s="48">
        <f t="shared" si="6"/>
        <v>10.25</v>
      </c>
      <c r="AA32" s="60">
        <v>10</v>
      </c>
      <c r="AB32" s="60">
        <v>12</v>
      </c>
      <c r="AC32" s="60">
        <v>9</v>
      </c>
      <c r="AD32" s="48">
        <f t="shared" si="7"/>
        <v>0</v>
      </c>
      <c r="AE32" s="63"/>
      <c r="AF32" s="63"/>
      <c r="AG32" s="48">
        <f t="shared" si="8"/>
        <v>11</v>
      </c>
      <c r="AH32" s="60">
        <v>11</v>
      </c>
      <c r="AI32" s="51">
        <f t="shared" si="9"/>
        <v>7.28125</v>
      </c>
      <c r="AJ32" s="62"/>
      <c r="AK32" s="55">
        <f t="shared" si="10"/>
        <v>7.578125</v>
      </c>
      <c r="AL32" s="78"/>
      <c r="AM32" s="57"/>
    </row>
    <row r="33" spans="1:39" ht="15.75">
      <c r="A33" s="44">
        <v>23</v>
      </c>
      <c r="B33" s="45" t="s">
        <v>116</v>
      </c>
      <c r="C33" s="46" t="s">
        <v>117</v>
      </c>
      <c r="D33" s="47" t="s">
        <v>118</v>
      </c>
      <c r="E33" s="48">
        <f t="shared" si="0"/>
        <v>7</v>
      </c>
      <c r="F33" s="60"/>
      <c r="G33" s="60">
        <v>10</v>
      </c>
      <c r="H33" s="60">
        <v>10</v>
      </c>
      <c r="I33" s="63">
        <v>8</v>
      </c>
      <c r="J33" s="48">
        <f t="shared" si="1"/>
        <v>10.25</v>
      </c>
      <c r="K33" s="60">
        <v>10</v>
      </c>
      <c r="L33" s="60">
        <v>11</v>
      </c>
      <c r="M33" s="60">
        <v>10</v>
      </c>
      <c r="N33" s="48">
        <f t="shared" si="2"/>
        <v>0</v>
      </c>
      <c r="O33" s="60"/>
      <c r="P33" s="60"/>
      <c r="Q33" s="48">
        <f t="shared" si="3"/>
        <v>13.25</v>
      </c>
      <c r="R33" s="60">
        <v>13.25</v>
      </c>
      <c r="S33" s="51">
        <f t="shared" si="4"/>
        <v>6.890625</v>
      </c>
      <c r="U33" s="48">
        <f t="shared" si="5"/>
        <v>8.4574999999999996</v>
      </c>
      <c r="V33" s="60">
        <v>8.33</v>
      </c>
      <c r="W33" s="60">
        <v>8</v>
      </c>
      <c r="X33" s="60">
        <v>8.16</v>
      </c>
      <c r="Y33" s="60">
        <v>9.34</v>
      </c>
      <c r="Z33" s="48">
        <f t="shared" si="6"/>
        <v>13.9175</v>
      </c>
      <c r="AA33" s="60">
        <v>14</v>
      </c>
      <c r="AB33" s="60">
        <v>13.67</v>
      </c>
      <c r="AC33" s="60">
        <v>14</v>
      </c>
      <c r="AD33" s="48">
        <f t="shared" si="7"/>
        <v>14.666666666666666</v>
      </c>
      <c r="AE33" s="60">
        <v>14</v>
      </c>
      <c r="AF33" s="60">
        <v>15</v>
      </c>
      <c r="AG33" s="48">
        <f t="shared" si="8"/>
        <v>12</v>
      </c>
      <c r="AH33" s="60">
        <v>12</v>
      </c>
      <c r="AI33" s="51">
        <f t="shared" si="9"/>
        <v>11.208124999999999</v>
      </c>
      <c r="AK33" s="55">
        <f t="shared" si="10"/>
        <v>9.0493749999999995</v>
      </c>
      <c r="AL33" s="78"/>
      <c r="AM33" s="57"/>
    </row>
    <row r="34" spans="1:39" ht="15.75">
      <c r="A34" s="44">
        <v>24</v>
      </c>
      <c r="B34" s="45" t="s">
        <v>119</v>
      </c>
      <c r="C34" s="46" t="s">
        <v>120</v>
      </c>
      <c r="D34" s="47" t="s">
        <v>121</v>
      </c>
      <c r="E34" s="48">
        <f t="shared" si="0"/>
        <v>5</v>
      </c>
      <c r="F34" s="60">
        <v>10</v>
      </c>
      <c r="G34" s="63"/>
      <c r="H34" s="60">
        <v>10</v>
      </c>
      <c r="I34" s="63"/>
      <c r="J34" s="48">
        <f t="shared" si="1"/>
        <v>5</v>
      </c>
      <c r="K34" s="63"/>
      <c r="L34" s="60">
        <v>10</v>
      </c>
      <c r="M34" s="60">
        <v>10</v>
      </c>
      <c r="N34" s="48">
        <f t="shared" si="2"/>
        <v>10.833333333333334</v>
      </c>
      <c r="O34" s="60">
        <v>10.5</v>
      </c>
      <c r="P34" s="60">
        <v>11</v>
      </c>
      <c r="Q34" s="48">
        <f t="shared" si="3"/>
        <v>11.25</v>
      </c>
      <c r="R34" s="60">
        <v>11.25</v>
      </c>
      <c r="S34" s="51">
        <f t="shared" si="4"/>
        <v>6.484375</v>
      </c>
      <c r="U34" s="48">
        <f t="shared" si="5"/>
        <v>8.0625</v>
      </c>
      <c r="V34" s="60">
        <v>11.75</v>
      </c>
      <c r="W34" s="60">
        <v>10.5</v>
      </c>
      <c r="X34" s="63"/>
      <c r="Y34" s="60">
        <v>10</v>
      </c>
      <c r="Z34" s="48">
        <f t="shared" si="6"/>
        <v>2.75</v>
      </c>
      <c r="AA34" s="63"/>
      <c r="AB34" s="60">
        <v>11</v>
      </c>
      <c r="AC34" s="63"/>
      <c r="AD34" s="48">
        <f t="shared" si="7"/>
        <v>7.333333333333333</v>
      </c>
      <c r="AE34" s="63"/>
      <c r="AF34" s="60">
        <v>11</v>
      </c>
      <c r="AG34" s="48">
        <f t="shared" si="8"/>
        <v>15.5</v>
      </c>
      <c r="AH34" s="60">
        <v>15.5</v>
      </c>
      <c r="AI34" s="51">
        <f t="shared" si="9"/>
        <v>7.0625</v>
      </c>
      <c r="AK34" s="55">
        <f t="shared" si="10"/>
        <v>6.7734375</v>
      </c>
      <c r="AL34" s="78"/>
      <c r="AM34" s="57"/>
    </row>
    <row r="35" spans="1:39" ht="15.75">
      <c r="A35" s="44">
        <v>25</v>
      </c>
      <c r="B35" s="45" t="s">
        <v>122</v>
      </c>
      <c r="C35" s="46" t="s">
        <v>123</v>
      </c>
      <c r="D35" s="47" t="s">
        <v>124</v>
      </c>
      <c r="E35" s="48">
        <f t="shared" si="0"/>
        <v>7.5</v>
      </c>
      <c r="F35" s="63">
        <v>1</v>
      </c>
      <c r="G35" s="60">
        <v>12</v>
      </c>
      <c r="H35" s="63">
        <v>10</v>
      </c>
      <c r="I35" s="63">
        <v>7</v>
      </c>
      <c r="J35" s="48">
        <f t="shared" si="1"/>
        <v>5.125</v>
      </c>
      <c r="K35" s="63"/>
      <c r="L35" s="60">
        <v>10.5</v>
      </c>
      <c r="M35" s="60">
        <v>10</v>
      </c>
      <c r="N35" s="48">
        <f t="shared" si="2"/>
        <v>7.666666666666667</v>
      </c>
      <c r="O35" s="63">
        <v>3</v>
      </c>
      <c r="P35" s="60">
        <v>10</v>
      </c>
      <c r="Q35" s="48">
        <f t="shared" si="3"/>
        <v>11</v>
      </c>
      <c r="R35" s="60">
        <v>11</v>
      </c>
      <c r="S35" s="51">
        <f t="shared" si="4"/>
        <v>7.15625</v>
      </c>
      <c r="U35" s="48">
        <f t="shared" si="5"/>
        <v>10.125</v>
      </c>
      <c r="V35" s="60">
        <v>10.25</v>
      </c>
      <c r="W35" s="60">
        <v>11</v>
      </c>
      <c r="X35" s="60">
        <v>12</v>
      </c>
      <c r="Y35" s="60">
        <v>7.25</v>
      </c>
      <c r="Z35" s="48">
        <f t="shared" si="6"/>
        <v>5.875</v>
      </c>
      <c r="AA35" s="63"/>
      <c r="AB35" s="60">
        <v>12</v>
      </c>
      <c r="AC35" s="60">
        <v>11.5</v>
      </c>
      <c r="AD35" s="48">
        <f t="shared" si="7"/>
        <v>3.3333333333333335</v>
      </c>
      <c r="AE35" s="60">
        <v>10</v>
      </c>
      <c r="AF35" s="63"/>
      <c r="AG35" s="48">
        <f t="shared" si="8"/>
        <v>12</v>
      </c>
      <c r="AH35" s="60">
        <v>12</v>
      </c>
      <c r="AI35" s="51">
        <f t="shared" si="9"/>
        <v>7.90625</v>
      </c>
      <c r="AK35" s="55">
        <f t="shared" si="10"/>
        <v>7.53125</v>
      </c>
      <c r="AL35" s="78"/>
      <c r="AM35" s="57"/>
    </row>
    <row r="36" spans="1:39" ht="15.75">
      <c r="A36" s="44">
        <v>26</v>
      </c>
      <c r="B36" s="45" t="s">
        <v>125</v>
      </c>
      <c r="C36" s="46" t="s">
        <v>126</v>
      </c>
      <c r="D36" s="47" t="s">
        <v>127</v>
      </c>
      <c r="E36" s="48">
        <f t="shared" si="0"/>
        <v>9.5</v>
      </c>
      <c r="F36" s="60">
        <v>10</v>
      </c>
      <c r="G36" s="60">
        <v>6</v>
      </c>
      <c r="H36" s="60">
        <v>12</v>
      </c>
      <c r="I36" s="60">
        <v>10</v>
      </c>
      <c r="J36" s="48">
        <f t="shared" si="1"/>
        <v>9.875</v>
      </c>
      <c r="K36" s="60">
        <v>8.5</v>
      </c>
      <c r="L36" s="60">
        <v>12</v>
      </c>
      <c r="M36" s="60">
        <v>10.5</v>
      </c>
      <c r="N36" s="48">
        <f t="shared" si="2"/>
        <v>11.833333333333334</v>
      </c>
      <c r="O36" s="60">
        <v>11.5</v>
      </c>
      <c r="P36" s="60">
        <v>12</v>
      </c>
      <c r="Q36" s="48">
        <f t="shared" si="3"/>
        <v>16</v>
      </c>
      <c r="R36" s="60">
        <v>16</v>
      </c>
      <c r="S36" s="51">
        <f t="shared" si="4"/>
        <v>10.4375</v>
      </c>
      <c r="U36" s="48">
        <f t="shared" si="5"/>
        <v>6.0824999999999996</v>
      </c>
      <c r="V36" s="60">
        <v>13.83</v>
      </c>
      <c r="W36" s="63">
        <v>0</v>
      </c>
      <c r="X36" s="63">
        <v>10.5</v>
      </c>
      <c r="Y36" s="63"/>
      <c r="Z36" s="48">
        <f t="shared" si="6"/>
        <v>11.205</v>
      </c>
      <c r="AA36" s="60">
        <v>10.16</v>
      </c>
      <c r="AB36" s="60">
        <v>14</v>
      </c>
      <c r="AC36" s="60">
        <v>10.5</v>
      </c>
      <c r="AD36" s="48">
        <f t="shared" si="7"/>
        <v>10.333333333333334</v>
      </c>
      <c r="AE36" s="60">
        <v>10</v>
      </c>
      <c r="AF36" s="60">
        <v>10.5</v>
      </c>
      <c r="AG36" s="48">
        <f t="shared" si="8"/>
        <v>11</v>
      </c>
      <c r="AH36" s="60">
        <v>11</v>
      </c>
      <c r="AI36" s="51">
        <f t="shared" si="9"/>
        <v>8.4674999999999994</v>
      </c>
      <c r="AK36" s="55">
        <f t="shared" si="10"/>
        <v>9.4525000000000006</v>
      </c>
      <c r="AL36" s="78"/>
      <c r="AM36" s="57"/>
    </row>
    <row r="37" spans="1:39" ht="15.75">
      <c r="A37" s="44">
        <v>27</v>
      </c>
      <c r="B37" s="45" t="s">
        <v>128</v>
      </c>
      <c r="C37" s="47" t="s">
        <v>129</v>
      </c>
      <c r="D37" s="47" t="s">
        <v>130</v>
      </c>
      <c r="E37" s="48">
        <f t="shared" si="0"/>
        <v>3.3325</v>
      </c>
      <c r="F37" s="81"/>
      <c r="G37" s="67">
        <v>13.33</v>
      </c>
      <c r="H37" s="81"/>
      <c r="I37" s="69"/>
      <c r="J37" s="48">
        <f t="shared" si="1"/>
        <v>5.875</v>
      </c>
      <c r="K37" s="74"/>
      <c r="L37" s="61">
        <v>10.5</v>
      </c>
      <c r="M37" s="61">
        <v>13</v>
      </c>
      <c r="N37" s="48">
        <f t="shared" si="2"/>
        <v>0</v>
      </c>
      <c r="O37" s="74"/>
      <c r="P37" s="74"/>
      <c r="Q37" s="48">
        <f t="shared" si="3"/>
        <v>14.25</v>
      </c>
      <c r="R37" s="61">
        <v>14.25</v>
      </c>
      <c r="S37" s="51">
        <f t="shared" si="4"/>
        <v>4.0256249999999998</v>
      </c>
      <c r="T37" s="52"/>
      <c r="U37" s="48">
        <f t="shared" si="5"/>
        <v>9.0425000000000004</v>
      </c>
      <c r="V37" s="68">
        <v>5.67</v>
      </c>
      <c r="W37" s="70">
        <v>14</v>
      </c>
      <c r="X37" s="68">
        <v>8</v>
      </c>
      <c r="Y37" s="68">
        <v>8.5</v>
      </c>
      <c r="Z37" s="48">
        <f t="shared" si="6"/>
        <v>10.5</v>
      </c>
      <c r="AA37" s="68">
        <v>10</v>
      </c>
      <c r="AB37" s="68">
        <v>11</v>
      </c>
      <c r="AC37" s="70">
        <v>11</v>
      </c>
      <c r="AD37" s="48">
        <f t="shared" si="7"/>
        <v>10</v>
      </c>
      <c r="AE37" s="61">
        <v>8</v>
      </c>
      <c r="AF37" s="61">
        <v>11</v>
      </c>
      <c r="AG37" s="48">
        <f t="shared" si="8"/>
        <v>16</v>
      </c>
      <c r="AH37" s="68">
        <v>16</v>
      </c>
      <c r="AI37" s="51">
        <f t="shared" si="9"/>
        <v>10.02125</v>
      </c>
      <c r="AJ37" s="76"/>
      <c r="AK37" s="55">
        <f t="shared" si="10"/>
        <v>7.0234375</v>
      </c>
      <c r="AL37" s="78"/>
      <c r="AM37" s="57"/>
    </row>
    <row r="38" spans="1:39" ht="15.75">
      <c r="A38" s="44">
        <v>28</v>
      </c>
      <c r="B38" s="84" t="s">
        <v>131</v>
      </c>
      <c r="C38" s="85" t="s">
        <v>132</v>
      </c>
      <c r="D38" s="86" t="s">
        <v>133</v>
      </c>
      <c r="E38" s="87">
        <f t="shared" si="0"/>
        <v>8.25</v>
      </c>
      <c r="F38" s="88">
        <v>8</v>
      </c>
      <c r="G38" s="88">
        <v>12.25</v>
      </c>
      <c r="H38" s="88">
        <v>12.75</v>
      </c>
      <c r="I38" s="89"/>
      <c r="J38" s="87">
        <f t="shared" si="1"/>
        <v>4.5</v>
      </c>
      <c r="K38" s="89">
        <v>4</v>
      </c>
      <c r="L38" s="88">
        <v>10</v>
      </c>
      <c r="M38" s="89"/>
      <c r="N38" s="87">
        <f t="shared" si="2"/>
        <v>10.5</v>
      </c>
      <c r="O38" s="88">
        <v>10</v>
      </c>
      <c r="P38" s="88">
        <v>10.75</v>
      </c>
      <c r="Q38" s="87">
        <f t="shared" si="3"/>
        <v>14</v>
      </c>
      <c r="R38" s="88">
        <v>14</v>
      </c>
      <c r="S38" s="90">
        <f t="shared" si="4"/>
        <v>8.09375</v>
      </c>
      <c r="U38" s="87">
        <f t="shared" si="5"/>
        <v>10.0625</v>
      </c>
      <c r="V38" s="60">
        <v>11</v>
      </c>
      <c r="W38" s="60">
        <v>10</v>
      </c>
      <c r="X38" s="60">
        <v>10.25</v>
      </c>
      <c r="Y38" s="60">
        <v>9</v>
      </c>
      <c r="Z38" s="87">
        <f t="shared" si="6"/>
        <v>7.5</v>
      </c>
      <c r="AA38" s="89">
        <v>10</v>
      </c>
      <c r="AB38" s="89"/>
      <c r="AC38" s="88">
        <v>10</v>
      </c>
      <c r="AD38" s="87">
        <f t="shared" si="7"/>
        <v>3.6666666666666665</v>
      </c>
      <c r="AE38" s="88">
        <v>11</v>
      </c>
      <c r="AF38" s="89"/>
      <c r="AG38" s="87">
        <f t="shared" si="8"/>
        <v>13</v>
      </c>
      <c r="AH38" s="88">
        <v>13</v>
      </c>
      <c r="AI38" s="90">
        <f t="shared" si="9"/>
        <v>8.40625</v>
      </c>
      <c r="AK38" s="91">
        <f t="shared" si="10"/>
        <v>8.25</v>
      </c>
      <c r="AL38" s="92"/>
      <c r="AM38" s="57"/>
    </row>
    <row r="39" spans="1:39" ht="15.75">
      <c r="A39" s="44">
        <v>29</v>
      </c>
      <c r="B39" s="45" t="s">
        <v>134</v>
      </c>
      <c r="C39" s="46" t="s">
        <v>135</v>
      </c>
      <c r="D39" s="47" t="s">
        <v>136</v>
      </c>
      <c r="E39" s="48">
        <f t="shared" si="0"/>
        <v>8.75</v>
      </c>
      <c r="F39" s="63">
        <v>5</v>
      </c>
      <c r="G39" s="60">
        <v>13</v>
      </c>
      <c r="H39" s="60">
        <v>10</v>
      </c>
      <c r="I39" s="63">
        <v>7</v>
      </c>
      <c r="J39" s="48">
        <f t="shared" si="1"/>
        <v>10</v>
      </c>
      <c r="K39" s="60">
        <v>10</v>
      </c>
      <c r="L39" s="60">
        <v>10</v>
      </c>
      <c r="M39" s="60">
        <v>10</v>
      </c>
      <c r="N39" s="48">
        <f t="shared" si="2"/>
        <v>8.5</v>
      </c>
      <c r="O39" s="63">
        <v>3.5</v>
      </c>
      <c r="P39" s="60">
        <v>11</v>
      </c>
      <c r="Q39" s="48">
        <f t="shared" si="3"/>
        <v>10.5</v>
      </c>
      <c r="R39" s="60">
        <v>10.5</v>
      </c>
      <c r="S39" s="51">
        <f t="shared" si="4"/>
        <v>9.125</v>
      </c>
      <c r="T39" s="93"/>
      <c r="U39" s="48">
        <f t="shared" si="5"/>
        <v>6.85</v>
      </c>
      <c r="V39" s="60">
        <v>10</v>
      </c>
      <c r="W39" s="60">
        <v>10.9</v>
      </c>
      <c r="X39" s="63"/>
      <c r="Y39" s="63">
        <v>6.5</v>
      </c>
      <c r="Z39" s="48">
        <f t="shared" si="6"/>
        <v>11.125</v>
      </c>
      <c r="AA39" s="60">
        <v>9.75</v>
      </c>
      <c r="AB39" s="60">
        <v>14</v>
      </c>
      <c r="AC39" s="60">
        <v>11</v>
      </c>
      <c r="AD39" s="48">
        <f t="shared" si="7"/>
        <v>7.5</v>
      </c>
      <c r="AE39" s="63">
        <v>0</v>
      </c>
      <c r="AF39" s="60">
        <v>11.25</v>
      </c>
      <c r="AG39" s="48">
        <f t="shared" si="8"/>
        <v>13</v>
      </c>
      <c r="AH39" s="60">
        <v>13</v>
      </c>
      <c r="AI39" s="51">
        <f t="shared" si="9"/>
        <v>8.4250000000000007</v>
      </c>
      <c r="AJ39" s="93"/>
      <c r="AK39" s="55">
        <f t="shared" si="10"/>
        <v>8.7750000000000004</v>
      </c>
      <c r="AL39" s="78"/>
      <c r="AM39" s="57"/>
    </row>
    <row r="40" spans="1:39" ht="15.75">
      <c r="A40" s="44">
        <v>30</v>
      </c>
      <c r="B40" s="45" t="s">
        <v>137</v>
      </c>
      <c r="C40" s="46" t="s">
        <v>138</v>
      </c>
      <c r="D40" s="47" t="s">
        <v>51</v>
      </c>
      <c r="E40" s="48">
        <f t="shared" si="0"/>
        <v>4.25</v>
      </c>
      <c r="F40" s="63">
        <v>2</v>
      </c>
      <c r="G40" s="63"/>
      <c r="H40" s="60">
        <v>10</v>
      </c>
      <c r="I40" s="63">
        <v>5</v>
      </c>
      <c r="J40" s="48">
        <f t="shared" si="1"/>
        <v>10.25</v>
      </c>
      <c r="K40" s="60">
        <v>10.5</v>
      </c>
      <c r="L40" s="60">
        <v>10</v>
      </c>
      <c r="M40" s="60">
        <v>10</v>
      </c>
      <c r="N40" s="48">
        <f t="shared" si="2"/>
        <v>7.5</v>
      </c>
      <c r="O40" s="63">
        <v>2</v>
      </c>
      <c r="P40" s="60">
        <v>10.25</v>
      </c>
      <c r="Q40" s="48">
        <f t="shared" si="3"/>
        <v>13</v>
      </c>
      <c r="R40" s="60">
        <v>13</v>
      </c>
      <c r="S40" s="51">
        <f t="shared" si="4"/>
        <v>6.90625</v>
      </c>
      <c r="T40" s="93"/>
      <c r="U40" s="48">
        <f t="shared" si="5"/>
        <v>8.75</v>
      </c>
      <c r="V40" s="60">
        <v>12</v>
      </c>
      <c r="W40" s="60">
        <v>10.75</v>
      </c>
      <c r="X40" s="60">
        <v>10.25</v>
      </c>
      <c r="Y40" s="63">
        <v>2</v>
      </c>
      <c r="Z40" s="48">
        <f t="shared" si="6"/>
        <v>10.25</v>
      </c>
      <c r="AA40" s="60">
        <v>9.75</v>
      </c>
      <c r="AB40" s="60">
        <v>10.5</v>
      </c>
      <c r="AC40" s="60">
        <v>11</v>
      </c>
      <c r="AD40" s="48">
        <f t="shared" si="7"/>
        <v>7.5</v>
      </c>
      <c r="AE40" s="63">
        <v>1</v>
      </c>
      <c r="AF40" s="60">
        <v>10.75</v>
      </c>
      <c r="AG40" s="48">
        <f t="shared" si="8"/>
        <v>16.5</v>
      </c>
      <c r="AH40" s="60">
        <v>16.5</v>
      </c>
      <c r="AI40" s="51">
        <f t="shared" si="9"/>
        <v>9.375</v>
      </c>
      <c r="AJ40" s="93"/>
      <c r="AK40" s="55">
        <f t="shared" si="10"/>
        <v>8.140625</v>
      </c>
      <c r="AL40" s="78"/>
      <c r="AM40" s="57"/>
    </row>
    <row r="41" spans="1:39" ht="15.75">
      <c r="A41" s="44">
        <v>31</v>
      </c>
      <c r="B41" s="45" t="s">
        <v>139</v>
      </c>
      <c r="C41" s="46" t="s">
        <v>140</v>
      </c>
      <c r="D41" s="47" t="s">
        <v>141</v>
      </c>
      <c r="E41" s="48">
        <f t="shared" si="0"/>
        <v>9.1875</v>
      </c>
      <c r="F41" s="63">
        <v>8</v>
      </c>
      <c r="G41" s="60">
        <v>12.75</v>
      </c>
      <c r="H41" s="63">
        <v>9</v>
      </c>
      <c r="I41" s="63">
        <v>7</v>
      </c>
      <c r="J41" s="48">
        <f t="shared" si="1"/>
        <v>10.25</v>
      </c>
      <c r="K41" s="60">
        <v>10</v>
      </c>
      <c r="L41" s="60">
        <v>10</v>
      </c>
      <c r="M41" s="60">
        <v>11</v>
      </c>
      <c r="N41" s="48">
        <f t="shared" si="2"/>
        <v>11</v>
      </c>
      <c r="O41" s="63">
        <v>10</v>
      </c>
      <c r="P41" s="60">
        <v>11.5</v>
      </c>
      <c r="Q41" s="48">
        <f t="shared" si="3"/>
        <v>19.75</v>
      </c>
      <c r="R41" s="60">
        <v>19.75</v>
      </c>
      <c r="S41" s="51">
        <f t="shared" si="4"/>
        <v>10.453125</v>
      </c>
      <c r="T41" s="93"/>
      <c r="U41" s="48">
        <f t="shared" si="5"/>
        <v>9.6875</v>
      </c>
      <c r="V41" s="60">
        <v>10.5</v>
      </c>
      <c r="W41" s="60">
        <v>10.75</v>
      </c>
      <c r="X41" s="60">
        <v>10.5</v>
      </c>
      <c r="Y41" s="60">
        <v>7</v>
      </c>
      <c r="Z41" s="48">
        <f t="shared" si="6"/>
        <v>10.5</v>
      </c>
      <c r="AA41" s="60">
        <v>9</v>
      </c>
      <c r="AB41" s="60">
        <v>11</v>
      </c>
      <c r="AC41" s="60">
        <v>13</v>
      </c>
      <c r="AD41" s="48">
        <f t="shared" si="7"/>
        <v>7.666666666666667</v>
      </c>
      <c r="AE41" s="60">
        <v>3</v>
      </c>
      <c r="AF41" s="60">
        <v>10</v>
      </c>
      <c r="AG41" s="48">
        <f t="shared" si="8"/>
        <v>17.5</v>
      </c>
      <c r="AH41" s="60">
        <v>17.5</v>
      </c>
      <c r="AI41" s="51">
        <f t="shared" si="9"/>
        <v>10</v>
      </c>
      <c r="AJ41" s="93"/>
      <c r="AK41" s="55">
        <f t="shared" si="10"/>
        <v>10.2265625</v>
      </c>
      <c r="AL41" s="78"/>
      <c r="AM41" s="57"/>
    </row>
    <row r="42" spans="1:39" ht="15.75">
      <c r="A42" s="44">
        <v>32</v>
      </c>
      <c r="B42" s="45" t="s">
        <v>142</v>
      </c>
      <c r="C42" s="46" t="s">
        <v>143</v>
      </c>
      <c r="D42" s="47" t="s">
        <v>144</v>
      </c>
      <c r="E42" s="48">
        <f t="shared" si="0"/>
        <v>9.6875</v>
      </c>
      <c r="F42" s="60">
        <v>9.5</v>
      </c>
      <c r="G42" s="60">
        <v>10.25</v>
      </c>
      <c r="H42" s="60">
        <v>11.5</v>
      </c>
      <c r="I42" s="60">
        <v>7.5</v>
      </c>
      <c r="J42" s="48">
        <f t="shared" si="1"/>
        <v>10.875</v>
      </c>
      <c r="K42" s="60">
        <v>10</v>
      </c>
      <c r="L42" s="60">
        <v>12.5</v>
      </c>
      <c r="M42" s="60">
        <v>11</v>
      </c>
      <c r="N42" s="48">
        <f t="shared" si="2"/>
        <v>10.833333333333334</v>
      </c>
      <c r="O42" s="60">
        <v>9.5</v>
      </c>
      <c r="P42" s="60">
        <v>11.5</v>
      </c>
      <c r="Q42" s="48">
        <f t="shared" si="3"/>
        <v>12</v>
      </c>
      <c r="R42" s="60">
        <v>12</v>
      </c>
      <c r="S42" s="51">
        <f t="shared" si="4"/>
        <v>10.34375</v>
      </c>
      <c r="T42" s="93"/>
      <c r="U42" s="48">
        <f t="shared" si="5"/>
        <v>4.125</v>
      </c>
      <c r="V42" s="63">
        <v>3</v>
      </c>
      <c r="W42" s="63"/>
      <c r="X42" s="60">
        <v>11</v>
      </c>
      <c r="Y42" s="63">
        <v>2.5</v>
      </c>
      <c r="Z42" s="48">
        <f t="shared" si="6"/>
        <v>11.625</v>
      </c>
      <c r="AA42" s="60">
        <v>10.25</v>
      </c>
      <c r="AB42" s="60">
        <v>15</v>
      </c>
      <c r="AC42" s="60">
        <v>11</v>
      </c>
      <c r="AD42" s="48">
        <f t="shared" si="7"/>
        <v>4</v>
      </c>
      <c r="AE42" s="63">
        <v>3</v>
      </c>
      <c r="AF42" s="63">
        <v>4.5</v>
      </c>
      <c r="AG42" s="48">
        <f t="shared" si="8"/>
        <v>11.5</v>
      </c>
      <c r="AH42" s="60">
        <v>11.5</v>
      </c>
      <c r="AI42" s="51">
        <f t="shared" si="9"/>
        <v>6.4375</v>
      </c>
      <c r="AJ42" s="93"/>
      <c r="AK42" s="55">
        <f t="shared" si="10"/>
        <v>8.390625</v>
      </c>
      <c r="AL42" s="78"/>
      <c r="AM42" s="57"/>
    </row>
    <row r="43" spans="1:39" ht="15.75">
      <c r="A43" s="44">
        <v>33</v>
      </c>
      <c r="B43" s="45" t="s">
        <v>145</v>
      </c>
      <c r="C43" s="47" t="s">
        <v>146</v>
      </c>
      <c r="D43" s="47" t="s">
        <v>147</v>
      </c>
      <c r="E43" s="48">
        <f t="shared" si="0"/>
        <v>5.5</v>
      </c>
      <c r="F43" s="72"/>
      <c r="G43" s="73">
        <v>10.83</v>
      </c>
      <c r="H43" s="72"/>
      <c r="I43" s="61">
        <v>11.17</v>
      </c>
      <c r="J43" s="48">
        <f t="shared" si="1"/>
        <v>11.2075</v>
      </c>
      <c r="K43" s="61">
        <v>10</v>
      </c>
      <c r="L43" s="61">
        <v>11.83</v>
      </c>
      <c r="M43" s="61">
        <v>13</v>
      </c>
      <c r="N43" s="48">
        <f t="shared" si="2"/>
        <v>0</v>
      </c>
      <c r="O43" s="74"/>
      <c r="P43" s="74"/>
      <c r="Q43" s="48">
        <f t="shared" si="3"/>
        <v>13.63</v>
      </c>
      <c r="R43" s="61">
        <v>13.63</v>
      </c>
      <c r="S43" s="51">
        <f t="shared" si="4"/>
        <v>6.4037499999999996</v>
      </c>
      <c r="T43" s="94"/>
      <c r="U43" s="48">
        <f t="shared" si="5"/>
        <v>0</v>
      </c>
      <c r="V43" s="72"/>
      <c r="W43" s="95"/>
      <c r="X43" s="74"/>
      <c r="Y43" s="95"/>
      <c r="Z43" s="48">
        <f t="shared" si="6"/>
        <v>11.5825</v>
      </c>
      <c r="AA43" s="61">
        <v>10</v>
      </c>
      <c r="AB43" s="61">
        <v>11.83</v>
      </c>
      <c r="AC43" s="53">
        <v>14.5</v>
      </c>
      <c r="AD43" s="48">
        <f t="shared" si="7"/>
        <v>12.333333333333334</v>
      </c>
      <c r="AE43" s="61">
        <v>14</v>
      </c>
      <c r="AF43" s="61">
        <v>11.5</v>
      </c>
      <c r="AG43" s="48">
        <f t="shared" si="8"/>
        <v>13.5</v>
      </c>
      <c r="AH43" s="61">
        <v>13.5</v>
      </c>
      <c r="AI43" s="51">
        <f t="shared" si="9"/>
        <v>6.0518749999999999</v>
      </c>
      <c r="AJ43" s="96"/>
      <c r="AK43" s="55">
        <f t="shared" si="10"/>
        <v>6.2278124999999998</v>
      </c>
      <c r="AL43" s="78"/>
      <c r="AM43" s="57"/>
    </row>
    <row r="44" spans="1:39" ht="15.75">
      <c r="A44" s="44">
        <v>34</v>
      </c>
      <c r="B44" s="45" t="s">
        <v>148</v>
      </c>
      <c r="C44" s="46" t="s">
        <v>149</v>
      </c>
      <c r="D44" s="47" t="s">
        <v>150</v>
      </c>
      <c r="E44" s="48">
        <f t="shared" si="0"/>
        <v>5.125</v>
      </c>
      <c r="F44" s="63"/>
      <c r="G44" s="60">
        <v>10.5</v>
      </c>
      <c r="H44" s="63"/>
      <c r="I44" s="60">
        <v>10</v>
      </c>
      <c r="J44" s="48">
        <f t="shared" si="1"/>
        <v>5.5</v>
      </c>
      <c r="K44" s="63"/>
      <c r="L44" s="60">
        <v>10</v>
      </c>
      <c r="M44" s="60">
        <v>12</v>
      </c>
      <c r="N44" s="48">
        <f t="shared" si="2"/>
        <v>0</v>
      </c>
      <c r="O44" s="63"/>
      <c r="P44" s="63"/>
      <c r="Q44" s="48">
        <f t="shared" si="3"/>
        <v>15.5</v>
      </c>
      <c r="R44" s="60">
        <v>15.5</v>
      </c>
      <c r="S44" s="51">
        <f t="shared" si="4"/>
        <v>4.90625</v>
      </c>
      <c r="T44" s="93"/>
      <c r="U44" s="48">
        <f t="shared" si="5"/>
        <v>10</v>
      </c>
      <c r="V44" s="60">
        <v>10</v>
      </c>
      <c r="W44" s="60">
        <v>11</v>
      </c>
      <c r="X44" s="60">
        <v>12.75</v>
      </c>
      <c r="Y44" s="60">
        <v>6.25</v>
      </c>
      <c r="Z44" s="48">
        <f t="shared" si="6"/>
        <v>7.875</v>
      </c>
      <c r="AA44" s="63">
        <v>10</v>
      </c>
      <c r="AB44" s="63"/>
      <c r="AC44" s="60">
        <v>11.5</v>
      </c>
      <c r="AD44" s="48">
        <f t="shared" si="7"/>
        <v>10.333333333333334</v>
      </c>
      <c r="AE44" s="60">
        <v>10</v>
      </c>
      <c r="AF44" s="60">
        <v>10.5</v>
      </c>
      <c r="AG44" s="48">
        <f t="shared" si="8"/>
        <v>15</v>
      </c>
      <c r="AH44" s="60">
        <v>15</v>
      </c>
      <c r="AI44" s="51">
        <f t="shared" si="9"/>
        <v>9.84375</v>
      </c>
      <c r="AJ44" s="93"/>
      <c r="AK44" s="55">
        <f t="shared" si="10"/>
        <v>7.375</v>
      </c>
      <c r="AL44" s="78"/>
      <c r="AM44" s="57"/>
    </row>
    <row r="45" spans="1:39" ht="15.75">
      <c r="A45" s="44">
        <v>35</v>
      </c>
      <c r="B45" s="45">
        <v>1433007951</v>
      </c>
      <c r="C45" s="46" t="s">
        <v>151</v>
      </c>
      <c r="D45" s="47" t="s">
        <v>152</v>
      </c>
      <c r="E45" s="48">
        <f t="shared" si="0"/>
        <v>11</v>
      </c>
      <c r="F45" s="50">
        <v>9.75</v>
      </c>
      <c r="G45" s="50">
        <v>12.5</v>
      </c>
      <c r="H45" s="50">
        <v>12.25</v>
      </c>
      <c r="I45" s="50">
        <v>9.5</v>
      </c>
      <c r="J45" s="48">
        <f t="shared" si="1"/>
        <v>8.8125</v>
      </c>
      <c r="K45" s="50">
        <v>8.75</v>
      </c>
      <c r="L45" s="50">
        <v>8.5</v>
      </c>
      <c r="M45" s="50">
        <v>9.25</v>
      </c>
      <c r="N45" s="48">
        <f t="shared" si="2"/>
        <v>10.833333333333334</v>
      </c>
      <c r="O45" s="50">
        <v>10.5</v>
      </c>
      <c r="P45" s="50">
        <v>11</v>
      </c>
      <c r="Q45" s="48">
        <f t="shared" si="3"/>
        <v>10.25</v>
      </c>
      <c r="R45" s="50">
        <v>10.25</v>
      </c>
      <c r="S45" s="51">
        <f t="shared" si="4"/>
        <v>10.375</v>
      </c>
      <c r="T45" s="94"/>
      <c r="U45" s="48">
        <f t="shared" si="5"/>
        <v>6.3125</v>
      </c>
      <c r="V45" s="50">
        <v>10.25</v>
      </c>
      <c r="W45" s="95">
        <v>0</v>
      </c>
      <c r="X45" s="95">
        <v>12</v>
      </c>
      <c r="Y45" s="95">
        <v>3</v>
      </c>
      <c r="Z45" s="48">
        <f t="shared" si="6"/>
        <v>11</v>
      </c>
      <c r="AA45" s="53">
        <v>10</v>
      </c>
      <c r="AB45" s="53">
        <v>11</v>
      </c>
      <c r="AC45" s="53">
        <v>13</v>
      </c>
      <c r="AD45" s="48">
        <f t="shared" si="7"/>
        <v>7</v>
      </c>
      <c r="AE45" s="95">
        <v>1</v>
      </c>
      <c r="AF45" s="53">
        <v>10</v>
      </c>
      <c r="AG45" s="48">
        <f t="shared" si="8"/>
        <v>12.5</v>
      </c>
      <c r="AH45" s="53">
        <v>12.5</v>
      </c>
      <c r="AI45" s="51">
        <f t="shared" si="9"/>
        <v>8</v>
      </c>
      <c r="AJ45" s="96"/>
      <c r="AK45" s="55">
        <f t="shared" si="10"/>
        <v>9.1875</v>
      </c>
      <c r="AL45" s="78"/>
      <c r="AM45" s="57"/>
    </row>
    <row r="46" spans="1:39" ht="15.75">
      <c r="A46" s="44">
        <v>36</v>
      </c>
      <c r="B46" s="45" t="s">
        <v>153</v>
      </c>
      <c r="C46" s="46" t="s">
        <v>154</v>
      </c>
      <c r="D46" s="47" t="s">
        <v>93</v>
      </c>
      <c r="E46" s="48">
        <f t="shared" si="0"/>
        <v>9.8125</v>
      </c>
      <c r="F46" s="60">
        <v>10</v>
      </c>
      <c r="G46" s="60">
        <v>11</v>
      </c>
      <c r="H46" s="60">
        <v>10.25</v>
      </c>
      <c r="I46" s="63">
        <v>8</v>
      </c>
      <c r="J46" s="48">
        <f t="shared" si="1"/>
        <v>10.375</v>
      </c>
      <c r="K46" s="60">
        <v>7.25</v>
      </c>
      <c r="L46" s="60">
        <v>12</v>
      </c>
      <c r="M46" s="60">
        <v>15</v>
      </c>
      <c r="N46" s="48">
        <f t="shared" si="2"/>
        <v>10.5</v>
      </c>
      <c r="O46" s="60">
        <v>8.5</v>
      </c>
      <c r="P46" s="60">
        <v>11.5</v>
      </c>
      <c r="Q46" s="48">
        <f t="shared" si="3"/>
        <v>14.5</v>
      </c>
      <c r="R46" s="60">
        <v>14.5</v>
      </c>
      <c r="S46" s="51">
        <f t="shared" si="4"/>
        <v>10.375</v>
      </c>
      <c r="T46" s="93"/>
      <c r="U46" s="48">
        <f t="shared" si="5"/>
        <v>10</v>
      </c>
      <c r="V46" s="60">
        <v>11.25</v>
      </c>
      <c r="W46" s="60">
        <v>12.25</v>
      </c>
      <c r="X46" s="60">
        <v>9.5</v>
      </c>
      <c r="Y46" s="60">
        <v>7</v>
      </c>
      <c r="Z46" s="48">
        <f t="shared" si="6"/>
        <v>11.75</v>
      </c>
      <c r="AA46" s="60">
        <v>11</v>
      </c>
      <c r="AB46" s="60">
        <v>15</v>
      </c>
      <c r="AC46" s="60">
        <v>10</v>
      </c>
      <c r="AD46" s="48">
        <f t="shared" si="7"/>
        <v>8.1666666666666661</v>
      </c>
      <c r="AE46" s="60">
        <v>1.5</v>
      </c>
      <c r="AF46" s="60">
        <v>11.5</v>
      </c>
      <c r="AG46" s="48">
        <f t="shared" si="8"/>
        <v>10</v>
      </c>
      <c r="AH46" s="60">
        <v>10</v>
      </c>
      <c r="AI46" s="51">
        <f t="shared" si="9"/>
        <v>10.09375</v>
      </c>
      <c r="AJ46" s="93"/>
      <c r="AK46" s="55">
        <f t="shared" si="10"/>
        <v>10.234375</v>
      </c>
      <c r="AL46" s="78"/>
      <c r="AM46" s="57"/>
    </row>
    <row r="47" spans="1:39" ht="15.75">
      <c r="A47" s="44">
        <v>37</v>
      </c>
      <c r="B47" s="45" t="s">
        <v>155</v>
      </c>
      <c r="C47" s="46" t="s">
        <v>156</v>
      </c>
      <c r="D47" s="47" t="s">
        <v>157</v>
      </c>
      <c r="E47" s="48">
        <f t="shared" si="0"/>
        <v>10.5</v>
      </c>
      <c r="F47" s="60">
        <v>10.5</v>
      </c>
      <c r="G47" s="60">
        <v>10.33</v>
      </c>
      <c r="H47" s="60">
        <v>10.17</v>
      </c>
      <c r="I47" s="60">
        <v>11</v>
      </c>
      <c r="J47" s="48">
        <f t="shared" si="1"/>
        <v>8.25</v>
      </c>
      <c r="K47" s="63">
        <v>6</v>
      </c>
      <c r="L47" s="63">
        <v>8</v>
      </c>
      <c r="M47" s="60">
        <v>13</v>
      </c>
      <c r="N47" s="48">
        <f t="shared" si="2"/>
        <v>7.666666666666667</v>
      </c>
      <c r="O47" s="63">
        <v>3</v>
      </c>
      <c r="P47" s="63">
        <v>10</v>
      </c>
      <c r="Q47" s="48">
        <f t="shared" si="3"/>
        <v>10</v>
      </c>
      <c r="R47" s="60">
        <v>10</v>
      </c>
      <c r="S47" s="51">
        <f t="shared" si="4"/>
        <v>9.375</v>
      </c>
      <c r="T47" s="93"/>
      <c r="U47" s="48">
        <f t="shared" si="5"/>
        <v>10.7475</v>
      </c>
      <c r="V47" s="60">
        <v>10</v>
      </c>
      <c r="W47" s="60">
        <v>10</v>
      </c>
      <c r="X47" s="60">
        <v>9.66</v>
      </c>
      <c r="Y47" s="60">
        <v>13.33</v>
      </c>
      <c r="Z47" s="48">
        <f t="shared" si="6"/>
        <v>9.33</v>
      </c>
      <c r="AA47" s="60">
        <v>9.66</v>
      </c>
      <c r="AB47" s="60">
        <v>5</v>
      </c>
      <c r="AC47" s="60">
        <v>13</v>
      </c>
      <c r="AD47" s="48">
        <f t="shared" si="7"/>
        <v>12</v>
      </c>
      <c r="AE47" s="60">
        <v>10</v>
      </c>
      <c r="AF47" s="60">
        <v>13</v>
      </c>
      <c r="AG47" s="48">
        <f t="shared" si="8"/>
        <v>11.5</v>
      </c>
      <c r="AH47" s="60">
        <v>11.5</v>
      </c>
      <c r="AI47" s="51">
        <f t="shared" si="9"/>
        <v>10.675000000000001</v>
      </c>
      <c r="AJ47" s="93"/>
      <c r="AK47" s="55">
        <f t="shared" si="10"/>
        <v>10.025</v>
      </c>
      <c r="AL47" s="78"/>
      <c r="AM47" s="57"/>
    </row>
    <row r="48" spans="1:39" ht="15.75">
      <c r="A48" s="44">
        <v>38</v>
      </c>
      <c r="B48" s="45" t="s">
        <v>158</v>
      </c>
      <c r="C48" s="46" t="s">
        <v>159</v>
      </c>
      <c r="D48" s="47" t="s">
        <v>160</v>
      </c>
      <c r="E48" s="48">
        <f t="shared" si="0"/>
        <v>5</v>
      </c>
      <c r="F48" s="63"/>
      <c r="G48" s="60">
        <v>10</v>
      </c>
      <c r="H48" s="60">
        <v>10</v>
      </c>
      <c r="I48" s="63"/>
      <c r="J48" s="48">
        <f t="shared" si="1"/>
        <v>5.625</v>
      </c>
      <c r="K48" s="63"/>
      <c r="L48" s="60">
        <v>10.5</v>
      </c>
      <c r="M48" s="60">
        <v>12</v>
      </c>
      <c r="N48" s="48">
        <f t="shared" si="2"/>
        <v>7.5</v>
      </c>
      <c r="O48" s="63"/>
      <c r="P48" s="60">
        <v>11.25</v>
      </c>
      <c r="Q48" s="48">
        <f t="shared" si="3"/>
        <v>13</v>
      </c>
      <c r="R48" s="60">
        <v>13</v>
      </c>
      <c r="S48" s="51">
        <f t="shared" si="4"/>
        <v>6.125</v>
      </c>
      <c r="T48" s="93"/>
      <c r="U48" s="48">
        <f t="shared" si="5"/>
        <v>10.25</v>
      </c>
      <c r="V48" s="60">
        <v>9.75</v>
      </c>
      <c r="W48" s="60">
        <v>14</v>
      </c>
      <c r="X48" s="60">
        <v>11.75</v>
      </c>
      <c r="Y48" s="60">
        <v>5.5</v>
      </c>
      <c r="Z48" s="48">
        <f t="shared" si="6"/>
        <v>11.125</v>
      </c>
      <c r="AA48" s="60">
        <v>8.5</v>
      </c>
      <c r="AB48" s="60">
        <v>15.5</v>
      </c>
      <c r="AC48" s="60">
        <v>12</v>
      </c>
      <c r="AD48" s="48">
        <f t="shared" si="7"/>
        <v>8.5</v>
      </c>
      <c r="AE48" s="60">
        <v>1.5</v>
      </c>
      <c r="AF48" s="60">
        <v>12</v>
      </c>
      <c r="AG48" s="48">
        <f t="shared" si="8"/>
        <v>16.5</v>
      </c>
      <c r="AH48" s="60">
        <v>16.5</v>
      </c>
      <c r="AI48" s="51">
        <f t="shared" si="9"/>
        <v>10.53125</v>
      </c>
      <c r="AJ48" s="93"/>
      <c r="AK48" s="55">
        <f t="shared" si="10"/>
        <v>8.328125</v>
      </c>
      <c r="AL48" s="78"/>
      <c r="AM48" s="57"/>
    </row>
  </sheetData>
  <mergeCells count="6">
    <mergeCell ref="G4:S4"/>
    <mergeCell ref="A8:C8"/>
    <mergeCell ref="AK8:AK9"/>
    <mergeCell ref="AL8:AL9"/>
    <mergeCell ref="AM8:AM9"/>
    <mergeCell ref="A10:AN10"/>
  </mergeCells>
  <pageMargins left="0.19685039370078741" right="0.19685039370078741" top="0.19685039370078741" bottom="0.19685039370078741" header="0" footer="0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PV  2018 </vt:lpstr>
      <vt:lpstr>'PV  2018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2018-06-10T11:28:14Z</dcterms:created>
  <dcterms:modified xsi:type="dcterms:W3CDTF">2018-06-10T11:28:53Z</dcterms:modified>
</cp:coreProperties>
</file>