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E75" i="1"/>
  <c r="AC75"/>
  <c r="AG75" s="1"/>
  <c r="AH75" s="1"/>
  <c r="X75"/>
  <c r="V75"/>
  <c r="Z75" s="1"/>
  <c r="AA75" s="1"/>
  <c r="T75"/>
  <c r="Q75"/>
  <c r="L75"/>
  <c r="J75"/>
  <c r="H75"/>
  <c r="F75"/>
  <c r="N75" s="1"/>
  <c r="AE74"/>
  <c r="AC74"/>
  <c r="AG74" s="1"/>
  <c r="AH74" s="1"/>
  <c r="X74"/>
  <c r="V74"/>
  <c r="Z74" s="1"/>
  <c r="AA74" s="1"/>
  <c r="T74"/>
  <c r="Q74"/>
  <c r="L74"/>
  <c r="J74"/>
  <c r="H74"/>
  <c r="F74"/>
  <c r="N74" s="1"/>
  <c r="AE73"/>
  <c r="AC73"/>
  <c r="AG73" s="1"/>
  <c r="AH73" s="1"/>
  <c r="X73"/>
  <c r="V73"/>
  <c r="Z73" s="1"/>
  <c r="AA73" s="1"/>
  <c r="T73"/>
  <c r="Q73"/>
  <c r="L73"/>
  <c r="J73"/>
  <c r="H73"/>
  <c r="F73"/>
  <c r="N73" s="1"/>
  <c r="AE72"/>
  <c r="AC72"/>
  <c r="AG72" s="1"/>
  <c r="AH72" s="1"/>
  <c r="X72"/>
  <c r="V72"/>
  <c r="Z72" s="1"/>
  <c r="AA72" s="1"/>
  <c r="T72"/>
  <c r="Q72"/>
  <c r="L72"/>
  <c r="J72"/>
  <c r="H72"/>
  <c r="F72"/>
  <c r="N72" s="1"/>
  <c r="AE71"/>
  <c r="AC71"/>
  <c r="AG71" s="1"/>
  <c r="AH71" s="1"/>
  <c r="X71"/>
  <c r="V71"/>
  <c r="Z71" s="1"/>
  <c r="AA71" s="1"/>
  <c r="T71"/>
  <c r="Q71"/>
  <c r="L71"/>
  <c r="J71"/>
  <c r="H71"/>
  <c r="F71"/>
  <c r="N71" s="1"/>
  <c r="AE70"/>
  <c r="AC70"/>
  <c r="AG70" s="1"/>
  <c r="AH70" s="1"/>
  <c r="X70"/>
  <c r="V70"/>
  <c r="Z70" s="1"/>
  <c r="AA70" s="1"/>
  <c r="T70"/>
  <c r="Q70"/>
  <c r="L70"/>
  <c r="J70"/>
  <c r="H70"/>
  <c r="F70"/>
  <c r="N70" s="1"/>
  <c r="AE69"/>
  <c r="AC69"/>
  <c r="AG69" s="1"/>
  <c r="AH69" s="1"/>
  <c r="X69"/>
  <c r="V69"/>
  <c r="Z69" s="1"/>
  <c r="AA69" s="1"/>
  <c r="T69"/>
  <c r="Q69"/>
  <c r="L69"/>
  <c r="J69"/>
  <c r="H69"/>
  <c r="F69"/>
  <c r="N69" s="1"/>
  <c r="AE68"/>
  <c r="AC68"/>
  <c r="AG68" s="1"/>
  <c r="AH68" s="1"/>
  <c r="X68"/>
  <c r="V68"/>
  <c r="Z68" s="1"/>
  <c r="AA68" s="1"/>
  <c r="T68"/>
  <c r="Q68"/>
  <c r="L68"/>
  <c r="J68"/>
  <c r="H68"/>
  <c r="F68"/>
  <c r="N68" s="1"/>
  <c r="AE67"/>
  <c r="AC67"/>
  <c r="AG67" s="1"/>
  <c r="AH67" s="1"/>
  <c r="X67"/>
  <c r="V67"/>
  <c r="Z67" s="1"/>
  <c r="AA67" s="1"/>
  <c r="T67"/>
  <c r="Q67"/>
  <c r="L67"/>
  <c r="J67"/>
  <c r="H67"/>
  <c r="F67"/>
  <c r="N67" s="1"/>
  <c r="AE66"/>
  <c r="AC66"/>
  <c r="AG66" s="1"/>
  <c r="AH66" s="1"/>
  <c r="X66"/>
  <c r="V66"/>
  <c r="Z66" s="1"/>
  <c r="AA66" s="1"/>
  <c r="T66"/>
  <c r="Q66"/>
  <c r="L66"/>
  <c r="J66"/>
  <c r="H66"/>
  <c r="F66"/>
  <c r="N66" s="1"/>
  <c r="AE65"/>
  <c r="AC65"/>
  <c r="AG65" s="1"/>
  <c r="AH65" s="1"/>
  <c r="X65"/>
  <c r="V65"/>
  <c r="Z65" s="1"/>
  <c r="AA65" s="1"/>
  <c r="T65"/>
  <c r="Q65"/>
  <c r="L65"/>
  <c r="J65"/>
  <c r="H65"/>
  <c r="F65"/>
  <c r="N65" s="1"/>
  <c r="AE64"/>
  <c r="AC64"/>
  <c r="AG64" s="1"/>
  <c r="AH64" s="1"/>
  <c r="X64"/>
  <c r="V64"/>
  <c r="Z64" s="1"/>
  <c r="AA64" s="1"/>
  <c r="T64"/>
  <c r="Q64"/>
  <c r="L64"/>
  <c r="J64"/>
  <c r="H64"/>
  <c r="F64"/>
  <c r="N64" s="1"/>
  <c r="AE63"/>
  <c r="AC63"/>
  <c r="AG63" s="1"/>
  <c r="AH63" s="1"/>
  <c r="X63"/>
  <c r="V63"/>
  <c r="Z63" s="1"/>
  <c r="AA63" s="1"/>
  <c r="T63"/>
  <c r="Q63"/>
  <c r="L63"/>
  <c r="J63"/>
  <c r="H63"/>
  <c r="F63"/>
  <c r="N63" s="1"/>
  <c r="AE62"/>
  <c r="AC62"/>
  <c r="AG62" s="1"/>
  <c r="AH62" s="1"/>
  <c r="X62"/>
  <c r="V62"/>
  <c r="Z62" s="1"/>
  <c r="AA62" s="1"/>
  <c r="T62"/>
  <c r="Q62"/>
  <c r="L62"/>
  <c r="J62"/>
  <c r="H62"/>
  <c r="F62"/>
  <c r="N62" s="1"/>
  <c r="AE61"/>
  <c r="AC61"/>
  <c r="AG61" s="1"/>
  <c r="AH61" s="1"/>
  <c r="X61"/>
  <c r="V61"/>
  <c r="Z61" s="1"/>
  <c r="AA61" s="1"/>
  <c r="T61"/>
  <c r="Q61"/>
  <c r="L61"/>
  <c r="J61"/>
  <c r="H61"/>
  <c r="F61"/>
  <c r="N61" s="1"/>
  <c r="AE60"/>
  <c r="AC60"/>
  <c r="AG60" s="1"/>
  <c r="AH60" s="1"/>
  <c r="X60"/>
  <c r="V60"/>
  <c r="Z60" s="1"/>
  <c r="AA60" s="1"/>
  <c r="T60"/>
  <c r="Q60"/>
  <c r="L60"/>
  <c r="J60"/>
  <c r="H60"/>
  <c r="F60"/>
  <c r="N60" s="1"/>
  <c r="AE59"/>
  <c r="AC59"/>
  <c r="AG59" s="1"/>
  <c r="AH59" s="1"/>
  <c r="X59"/>
  <c r="V59"/>
  <c r="Z59" s="1"/>
  <c r="AA59" s="1"/>
  <c r="T59"/>
  <c r="Q59"/>
  <c r="L59"/>
  <c r="J59"/>
  <c r="H59"/>
  <c r="F59"/>
  <c r="N59" s="1"/>
  <c r="AE58"/>
  <c r="AC58"/>
  <c r="AG58" s="1"/>
  <c r="AH58" s="1"/>
  <c r="X58"/>
  <c r="V58"/>
  <c r="Z58" s="1"/>
  <c r="AA58" s="1"/>
  <c r="T58"/>
  <c r="Q58"/>
  <c r="L58"/>
  <c r="J58"/>
  <c r="H58"/>
  <c r="F58"/>
  <c r="N58" s="1"/>
  <c r="AE57"/>
  <c r="AC57"/>
  <c r="AG57" s="1"/>
  <c r="AH57" s="1"/>
  <c r="X57"/>
  <c r="V57"/>
  <c r="Z57" s="1"/>
  <c r="AA57" s="1"/>
  <c r="T57"/>
  <c r="Q57"/>
  <c r="L57"/>
  <c r="J57"/>
  <c r="H57"/>
  <c r="F57"/>
  <c r="N57" s="1"/>
  <c r="AE56"/>
  <c r="AC56"/>
  <c r="AG56" s="1"/>
  <c r="AH56" s="1"/>
  <c r="X56"/>
  <c r="V56"/>
  <c r="Z56" s="1"/>
  <c r="AA56" s="1"/>
  <c r="T56"/>
  <c r="Q56"/>
  <c r="L56"/>
  <c r="J56"/>
  <c r="H56"/>
  <c r="F56"/>
  <c r="N56" s="1"/>
  <c r="AE55"/>
  <c r="AC55"/>
  <c r="AG55" s="1"/>
  <c r="AH55" s="1"/>
  <c r="X55"/>
  <c r="V55"/>
  <c r="Z55" s="1"/>
  <c r="AA55" s="1"/>
  <c r="T55"/>
  <c r="Q55"/>
  <c r="L55"/>
  <c r="J55"/>
  <c r="H55"/>
  <c r="F55"/>
  <c r="N55" s="1"/>
  <c r="AE54"/>
  <c r="AC54"/>
  <c r="AG54" s="1"/>
  <c r="AH54" s="1"/>
  <c r="X54"/>
  <c r="V54"/>
  <c r="Z54" s="1"/>
  <c r="AA54" s="1"/>
  <c r="T54"/>
  <c r="Q54"/>
  <c r="L54"/>
  <c r="J54"/>
  <c r="H54"/>
  <c r="F54"/>
  <c r="N54" s="1"/>
  <c r="AE53"/>
  <c r="AC53"/>
  <c r="AG53" s="1"/>
  <c r="AH53" s="1"/>
  <c r="X53"/>
  <c r="V53"/>
  <c r="Z53" s="1"/>
  <c r="AA53" s="1"/>
  <c r="T53"/>
  <c r="Q53"/>
  <c r="L53"/>
  <c r="J53"/>
  <c r="H53"/>
  <c r="F53"/>
  <c r="N53" s="1"/>
  <c r="AE52"/>
  <c r="AC52"/>
  <c r="AG52" s="1"/>
  <c r="AH52" s="1"/>
  <c r="X52"/>
  <c r="V52"/>
  <c r="Z52" s="1"/>
  <c r="AA52" s="1"/>
  <c r="T52"/>
  <c r="Q52"/>
  <c r="L52"/>
  <c r="J52"/>
  <c r="H52"/>
  <c r="F52"/>
  <c r="N52" s="1"/>
  <c r="AE51"/>
  <c r="AC51"/>
  <c r="AG51" s="1"/>
  <c r="AH51" s="1"/>
  <c r="X51"/>
  <c r="V51"/>
  <c r="Z51" s="1"/>
  <c r="AA51" s="1"/>
  <c r="T51"/>
  <c r="Q51"/>
  <c r="L51"/>
  <c r="J51"/>
  <c r="H51"/>
  <c r="F51"/>
  <c r="N51" s="1"/>
  <c r="AE50"/>
  <c r="AC50"/>
  <c r="AG50" s="1"/>
  <c r="AH50" s="1"/>
  <c r="X50"/>
  <c r="V50"/>
  <c r="Z50" s="1"/>
  <c r="AA50" s="1"/>
  <c r="T50"/>
  <c r="Q50"/>
  <c r="L50"/>
  <c r="J50"/>
  <c r="H50"/>
  <c r="F50"/>
  <c r="N50" s="1"/>
  <c r="AE49"/>
  <c r="AC49"/>
  <c r="AG49" s="1"/>
  <c r="AH49" s="1"/>
  <c r="X49"/>
  <c r="V49"/>
  <c r="Z49" s="1"/>
  <c r="AA49" s="1"/>
  <c r="T49"/>
  <c r="Q49"/>
  <c r="L49"/>
  <c r="J49"/>
  <c r="H49"/>
  <c r="F49"/>
  <c r="N49" s="1"/>
  <c r="AE48"/>
  <c r="AC48"/>
  <c r="AG48" s="1"/>
  <c r="AH48" s="1"/>
  <c r="X48"/>
  <c r="V48"/>
  <c r="Z48" s="1"/>
  <c r="AA48" s="1"/>
  <c r="T48"/>
  <c r="Q48"/>
  <c r="L48"/>
  <c r="J48"/>
  <c r="H48"/>
  <c r="F48"/>
  <c r="N48" s="1"/>
  <c r="AE47"/>
  <c r="AC47"/>
  <c r="AG47" s="1"/>
  <c r="AH47" s="1"/>
  <c r="X47"/>
  <c r="V47"/>
  <c r="Z47" s="1"/>
  <c r="AA47" s="1"/>
  <c r="T47"/>
  <c r="Q47"/>
  <c r="L47"/>
  <c r="J47"/>
  <c r="H47"/>
  <c r="F47"/>
  <c r="N47" s="1"/>
  <c r="AE46"/>
  <c r="AC46"/>
  <c r="AG46" s="1"/>
  <c r="AH46" s="1"/>
  <c r="X46"/>
  <c r="V46"/>
  <c r="Z46" s="1"/>
  <c r="AA46" s="1"/>
  <c r="T46"/>
  <c r="Q46"/>
  <c r="L46"/>
  <c r="J46"/>
  <c r="H46"/>
  <c r="F46"/>
  <c r="N46" s="1"/>
  <c r="AE45"/>
  <c r="AC45"/>
  <c r="AG45" s="1"/>
  <c r="AH45" s="1"/>
  <c r="X45"/>
  <c r="V45"/>
  <c r="Z45" s="1"/>
  <c r="AA45" s="1"/>
  <c r="T45"/>
  <c r="Q45"/>
  <c r="L45"/>
  <c r="J45"/>
  <c r="H45"/>
  <c r="F45"/>
  <c r="N45" s="1"/>
  <c r="AE44"/>
  <c r="AC44"/>
  <c r="AG44" s="1"/>
  <c r="AH44" s="1"/>
  <c r="X44"/>
  <c r="V44"/>
  <c r="Z44" s="1"/>
  <c r="AA44" s="1"/>
  <c r="T44"/>
  <c r="Q44"/>
  <c r="L44"/>
  <c r="J44"/>
  <c r="H44"/>
  <c r="F44"/>
  <c r="N44" s="1"/>
  <c r="AE43"/>
  <c r="AC43"/>
  <c r="AG43" s="1"/>
  <c r="AH43" s="1"/>
  <c r="X43"/>
  <c r="V43"/>
  <c r="Z43" s="1"/>
  <c r="AA43" s="1"/>
  <c r="T43"/>
  <c r="Q43"/>
  <c r="L43"/>
  <c r="J43"/>
  <c r="H43"/>
  <c r="F43"/>
  <c r="N43" s="1"/>
  <c r="AE42"/>
  <c r="AC42"/>
  <c r="AG42" s="1"/>
  <c r="AH42" s="1"/>
  <c r="X42"/>
  <c r="V42"/>
  <c r="Z42" s="1"/>
  <c r="AA42" s="1"/>
  <c r="T42"/>
  <c r="Q42"/>
  <c r="L42"/>
  <c r="J42"/>
  <c r="H42"/>
  <c r="F42"/>
  <c r="N42" s="1"/>
  <c r="AE41"/>
  <c r="AC41"/>
  <c r="AG41" s="1"/>
  <c r="AH41" s="1"/>
  <c r="X41"/>
  <c r="V41"/>
  <c r="Z41" s="1"/>
  <c r="AA41" s="1"/>
  <c r="T41"/>
  <c r="Q41"/>
  <c r="L41"/>
  <c r="J41"/>
  <c r="H41"/>
  <c r="F41"/>
  <c r="N41" s="1"/>
  <c r="AE40"/>
  <c r="AC40"/>
  <c r="AG40" s="1"/>
  <c r="AH40" s="1"/>
  <c r="X40"/>
  <c r="V40"/>
  <c r="Z40" s="1"/>
  <c r="AA40" s="1"/>
  <c r="T40"/>
  <c r="Q40"/>
  <c r="L40"/>
  <c r="J40"/>
  <c r="H40"/>
  <c r="F40"/>
  <c r="N40" s="1"/>
  <c r="AE39"/>
  <c r="AC39"/>
  <c r="AG39" s="1"/>
  <c r="AH39" s="1"/>
  <c r="X39"/>
  <c r="V39"/>
  <c r="Z39" s="1"/>
  <c r="AA39" s="1"/>
  <c r="T39"/>
  <c r="Q39"/>
  <c r="L39"/>
  <c r="J39"/>
  <c r="H39"/>
  <c r="F39"/>
  <c r="N39" s="1"/>
  <c r="AE38"/>
  <c r="AC38"/>
  <c r="AG38" s="1"/>
  <c r="AH38" s="1"/>
  <c r="X38"/>
  <c r="V38"/>
  <c r="Z38" s="1"/>
  <c r="AA38" s="1"/>
  <c r="T38"/>
  <c r="Q38"/>
  <c r="L38"/>
  <c r="J38"/>
  <c r="H38"/>
  <c r="F38"/>
  <c r="N38" s="1"/>
  <c r="AE37"/>
  <c r="AC37"/>
  <c r="AG37" s="1"/>
  <c r="AH37" s="1"/>
  <c r="X37"/>
  <c r="V37"/>
  <c r="Z37" s="1"/>
  <c r="AA37" s="1"/>
  <c r="T37"/>
  <c r="Q37"/>
  <c r="L37"/>
  <c r="J37"/>
  <c r="H37"/>
  <c r="F37"/>
  <c r="N37" s="1"/>
  <c r="AE36"/>
  <c r="AC36"/>
  <c r="AG36" s="1"/>
  <c r="AH36" s="1"/>
  <c r="X36"/>
  <c r="V36"/>
  <c r="Z36" s="1"/>
  <c r="AA36" s="1"/>
  <c r="T36"/>
  <c r="Q36"/>
  <c r="L36"/>
  <c r="J36"/>
  <c r="H36"/>
  <c r="F36"/>
  <c r="N36" s="1"/>
  <c r="AE35"/>
  <c r="AC35"/>
  <c r="AG35" s="1"/>
  <c r="AH35" s="1"/>
  <c r="X35"/>
  <c r="V35"/>
  <c r="Z35" s="1"/>
  <c r="AA35" s="1"/>
  <c r="T35"/>
  <c r="Q35"/>
  <c r="L35"/>
  <c r="J35"/>
  <c r="H35"/>
  <c r="F35"/>
  <c r="N35" s="1"/>
  <c r="AE34"/>
  <c r="AC34"/>
  <c r="AG34" s="1"/>
  <c r="AH34" s="1"/>
  <c r="X34"/>
  <c r="V34"/>
  <c r="Z34" s="1"/>
  <c r="AA34" s="1"/>
  <c r="T34"/>
  <c r="Q34"/>
  <c r="L34"/>
  <c r="J34"/>
  <c r="H34"/>
  <c r="F34"/>
  <c r="N34" s="1"/>
  <c r="AE33"/>
  <c r="AC33"/>
  <c r="AG33" s="1"/>
  <c r="AH33" s="1"/>
  <c r="X33"/>
  <c r="V33"/>
  <c r="Z33" s="1"/>
  <c r="AA33" s="1"/>
  <c r="T33"/>
  <c r="Q33"/>
  <c r="L33"/>
  <c r="J33"/>
  <c r="H33"/>
  <c r="F33"/>
  <c r="N33" s="1"/>
  <c r="AE32"/>
  <c r="AC32"/>
  <c r="AG32" s="1"/>
  <c r="AH32" s="1"/>
  <c r="X32"/>
  <c r="V32"/>
  <c r="Z32" s="1"/>
  <c r="AA32" s="1"/>
  <c r="T32"/>
  <c r="Q32"/>
  <c r="L32"/>
  <c r="J32"/>
  <c r="H32"/>
  <c r="F32"/>
  <c r="N32" s="1"/>
  <c r="AE31"/>
  <c r="AC31"/>
  <c r="AG31" s="1"/>
  <c r="AH31" s="1"/>
  <c r="X31"/>
  <c r="V31"/>
  <c r="Z31" s="1"/>
  <c r="AA31" s="1"/>
  <c r="T31"/>
  <c r="Q31"/>
  <c r="L31"/>
  <c r="J31"/>
  <c r="H31"/>
  <c r="F31"/>
  <c r="N31" s="1"/>
  <c r="AE30"/>
  <c r="AC30"/>
  <c r="AG30" s="1"/>
  <c r="AH30" s="1"/>
  <c r="X30"/>
  <c r="V30"/>
  <c r="Z30" s="1"/>
  <c r="AA30" s="1"/>
  <c r="T30"/>
  <c r="Q30"/>
  <c r="L30"/>
  <c r="J30"/>
  <c r="H30"/>
  <c r="F30"/>
  <c r="N30" s="1"/>
  <c r="AE29"/>
  <c r="AC29"/>
  <c r="AG29" s="1"/>
  <c r="AH29" s="1"/>
  <c r="X29"/>
  <c r="V29"/>
  <c r="Z29" s="1"/>
  <c r="AA29" s="1"/>
  <c r="T29"/>
  <c r="Q29"/>
  <c r="L29"/>
  <c r="J29"/>
  <c r="H29"/>
  <c r="F29"/>
  <c r="N29" s="1"/>
  <c r="AE28"/>
  <c r="AC28"/>
  <c r="AG28" s="1"/>
  <c r="AH28" s="1"/>
  <c r="X28"/>
  <c r="V28"/>
  <c r="Z28" s="1"/>
  <c r="AA28" s="1"/>
  <c r="T28"/>
  <c r="Q28"/>
  <c r="L28"/>
  <c r="J28"/>
  <c r="H28"/>
  <c r="F28"/>
  <c r="N28" s="1"/>
  <c r="AE27"/>
  <c r="AC27"/>
  <c r="AG27" s="1"/>
  <c r="AH27" s="1"/>
  <c r="X27"/>
  <c r="V27"/>
  <c r="Z27" s="1"/>
  <c r="AA27" s="1"/>
  <c r="T27"/>
  <c r="Q27"/>
  <c r="L27"/>
  <c r="J27"/>
  <c r="H27"/>
  <c r="F27"/>
  <c r="N27" s="1"/>
  <c r="AE26"/>
  <c r="AC26"/>
  <c r="AG26" s="1"/>
  <c r="AH26" s="1"/>
  <c r="X26"/>
  <c r="V26"/>
  <c r="Z26" s="1"/>
  <c r="AA26" s="1"/>
  <c r="T26"/>
  <c r="Q26"/>
  <c r="L26"/>
  <c r="J26"/>
  <c r="H26"/>
  <c r="F26"/>
  <c r="N26" s="1"/>
  <c r="AE25"/>
  <c r="AC25"/>
  <c r="AG25" s="1"/>
  <c r="AH25" s="1"/>
  <c r="X25"/>
  <c r="V25"/>
  <c r="Z25" s="1"/>
  <c r="AA25" s="1"/>
  <c r="T25"/>
  <c r="Q25"/>
  <c r="L25"/>
  <c r="J25"/>
  <c r="H25"/>
  <c r="F25"/>
  <c r="N25" s="1"/>
  <c r="AE24"/>
  <c r="AC24"/>
  <c r="AG24" s="1"/>
  <c r="AH24" s="1"/>
  <c r="X24"/>
  <c r="V24"/>
  <c r="Z24" s="1"/>
  <c r="AA24" s="1"/>
  <c r="T24"/>
  <c r="Q24"/>
  <c r="L24"/>
  <c r="J24"/>
  <c r="H24"/>
  <c r="F24"/>
  <c r="N24" s="1"/>
  <c r="AE23"/>
  <c r="AC23"/>
  <c r="AG23" s="1"/>
  <c r="AH23" s="1"/>
  <c r="X23"/>
  <c r="V23"/>
  <c r="Z23" s="1"/>
  <c r="AA23" s="1"/>
  <c r="T23"/>
  <c r="Q23"/>
  <c r="L23"/>
  <c r="J23"/>
  <c r="H23"/>
  <c r="F23"/>
  <c r="N23" s="1"/>
  <c r="AE22"/>
  <c r="AC22"/>
  <c r="AG22" s="1"/>
  <c r="AH22" s="1"/>
  <c r="X22"/>
  <c r="V22"/>
  <c r="Z22" s="1"/>
  <c r="AA22" s="1"/>
  <c r="T22"/>
  <c r="Q22"/>
  <c r="L22"/>
  <c r="J22"/>
  <c r="H22"/>
  <c r="F22"/>
  <c r="N22" s="1"/>
  <c r="AE21"/>
  <c r="AC21"/>
  <c r="AG21" s="1"/>
  <c r="AH21" s="1"/>
  <c r="X21"/>
  <c r="V21"/>
  <c r="Z21" s="1"/>
  <c r="AA21" s="1"/>
  <c r="T21"/>
  <c r="Q21"/>
  <c r="L21"/>
  <c r="J21"/>
  <c r="H21"/>
  <c r="F21"/>
  <c r="N21" s="1"/>
  <c r="AE20"/>
  <c r="AC20"/>
  <c r="AG20" s="1"/>
  <c r="AH20" s="1"/>
  <c r="X20"/>
  <c r="V20"/>
  <c r="Z20" s="1"/>
  <c r="AA20" s="1"/>
  <c r="T20"/>
  <c r="Q20"/>
  <c r="L20"/>
  <c r="J20"/>
  <c r="H20"/>
  <c r="F20"/>
  <c r="N20" s="1"/>
  <c r="AE19"/>
  <c r="AC19"/>
  <c r="AG19" s="1"/>
  <c r="AH19" s="1"/>
  <c r="X19"/>
  <c r="V19"/>
  <c r="Z19" s="1"/>
  <c r="AA19" s="1"/>
  <c r="T19"/>
  <c r="Q19"/>
  <c r="L19"/>
  <c r="J19"/>
  <c r="H19"/>
  <c r="F19"/>
  <c r="N19" s="1"/>
  <c r="AE18"/>
  <c r="AC18"/>
  <c r="AG18" s="1"/>
  <c r="AH18" s="1"/>
  <c r="X18"/>
  <c r="V18"/>
  <c r="Z18" s="1"/>
  <c r="AA18" s="1"/>
  <c r="T18"/>
  <c r="Q18"/>
  <c r="L18"/>
  <c r="J18"/>
  <c r="H18"/>
  <c r="F18"/>
  <c r="N18" s="1"/>
  <c r="AE17"/>
  <c r="AC17"/>
  <c r="AG17" s="1"/>
  <c r="AH17" s="1"/>
  <c r="X17"/>
  <c r="V17"/>
  <c r="Z17" s="1"/>
  <c r="AA17" s="1"/>
  <c r="T17"/>
  <c r="Q17"/>
  <c r="L17"/>
  <c r="J17"/>
  <c r="H17"/>
  <c r="F17"/>
  <c r="N17" s="1"/>
  <c r="AE16"/>
  <c r="AC16"/>
  <c r="AG16" s="1"/>
  <c r="AH16" s="1"/>
  <c r="X16"/>
  <c r="V16"/>
  <c r="Z16" s="1"/>
  <c r="AA16" s="1"/>
  <c r="T16"/>
  <c r="Q16"/>
  <c r="L16"/>
  <c r="J16"/>
  <c r="H16"/>
  <c r="F16"/>
  <c r="N16" s="1"/>
  <c r="AE15"/>
  <c r="AC15"/>
  <c r="AG15" s="1"/>
  <c r="AH15" s="1"/>
  <c r="X15"/>
  <c r="V15"/>
  <c r="Z15" s="1"/>
  <c r="AA15" s="1"/>
  <c r="T15"/>
  <c r="Q15"/>
  <c r="L15"/>
  <c r="J15"/>
  <c r="H15"/>
  <c r="F15"/>
  <c r="N15" s="1"/>
  <c r="AE14"/>
  <c r="AC14"/>
  <c r="AG14" s="1"/>
  <c r="AH14" s="1"/>
  <c r="X14"/>
  <c r="V14"/>
  <c r="Z14" s="1"/>
  <c r="AA14" s="1"/>
  <c r="T14"/>
  <c r="Q14"/>
  <c r="L14"/>
  <c r="J14"/>
  <c r="H14"/>
  <c r="F14"/>
  <c r="N14" s="1"/>
  <c r="AE13"/>
  <c r="AC13"/>
  <c r="AG13" s="1"/>
  <c r="AH13" s="1"/>
  <c r="X13"/>
  <c r="V13"/>
  <c r="Z13" s="1"/>
  <c r="AA13" s="1"/>
  <c r="T13"/>
  <c r="Q13"/>
  <c r="L13"/>
  <c r="J13"/>
  <c r="H13"/>
  <c r="F13"/>
  <c r="N13" s="1"/>
  <c r="AJ13" l="1"/>
  <c r="O13"/>
  <c r="AK13" s="1"/>
  <c r="AJ14"/>
  <c r="O14"/>
  <c r="AK14" s="1"/>
  <c r="AJ16"/>
  <c r="O16"/>
  <c r="AK16" s="1"/>
  <c r="AJ18"/>
  <c r="O18"/>
  <c r="AK18" s="1"/>
  <c r="AJ19"/>
  <c r="O19"/>
  <c r="AK19" s="1"/>
  <c r="AJ21"/>
  <c r="O21"/>
  <c r="AK21" s="1"/>
  <c r="O22"/>
  <c r="AK22" s="1"/>
  <c r="AJ22"/>
  <c r="O23"/>
  <c r="AK23" s="1"/>
  <c r="AJ23"/>
  <c r="AJ15"/>
  <c r="O15"/>
  <c r="AK15" s="1"/>
  <c r="O17"/>
  <c r="AK17" s="1"/>
  <c r="AJ17"/>
  <c r="O20"/>
  <c r="AK20" s="1"/>
  <c r="AJ20"/>
  <c r="AJ24"/>
  <c r="O24"/>
  <c r="AK24" s="1"/>
  <c r="AJ25"/>
  <c r="O25"/>
  <c r="AK25" s="1"/>
  <c r="AJ27"/>
  <c r="O27"/>
  <c r="AK27" s="1"/>
  <c r="AJ28"/>
  <c r="O28"/>
  <c r="AK28" s="1"/>
  <c r="AJ30"/>
  <c r="AL30" s="1"/>
  <c r="O30"/>
  <c r="AK30" s="1"/>
  <c r="O31"/>
  <c r="AK31" s="1"/>
  <c r="AJ31"/>
  <c r="O32"/>
  <c r="AK32" s="1"/>
  <c r="AJ32"/>
  <c r="O33"/>
  <c r="AK33" s="1"/>
  <c r="AJ33"/>
  <c r="O35"/>
  <c r="AK35" s="1"/>
  <c r="AJ35"/>
  <c r="O37"/>
  <c r="AK37" s="1"/>
  <c r="AJ37"/>
  <c r="O39"/>
  <c r="AK39" s="1"/>
  <c r="AJ39"/>
  <c r="O41"/>
  <c r="AK41" s="1"/>
  <c r="AJ41"/>
  <c r="O43"/>
  <c r="AK43" s="1"/>
  <c r="AJ43"/>
  <c r="O44"/>
  <c r="AK44" s="1"/>
  <c r="AJ44"/>
  <c r="AJ50"/>
  <c r="O50"/>
  <c r="AK50" s="1"/>
  <c r="AJ26"/>
  <c r="O26"/>
  <c r="AK26" s="1"/>
  <c r="AJ29"/>
  <c r="O29"/>
  <c r="AK29" s="1"/>
  <c r="O34"/>
  <c r="AK34" s="1"/>
  <c r="AJ34"/>
  <c r="O36"/>
  <c r="AK36" s="1"/>
  <c r="AJ36"/>
  <c r="O38"/>
  <c r="AK38" s="1"/>
  <c r="AJ38"/>
  <c r="O40"/>
  <c r="AK40" s="1"/>
  <c r="AJ40"/>
  <c r="O42"/>
  <c r="AK42" s="1"/>
  <c r="AJ42"/>
  <c r="O45"/>
  <c r="AK45" s="1"/>
  <c r="AJ45"/>
  <c r="O46"/>
  <c r="AK46" s="1"/>
  <c r="AJ46"/>
  <c r="O47"/>
  <c r="AK47" s="1"/>
  <c r="AJ47"/>
  <c r="AL47" s="1"/>
  <c r="AJ48"/>
  <c r="O48"/>
  <c r="AK48" s="1"/>
  <c r="AJ49"/>
  <c r="O49"/>
  <c r="AK49" s="1"/>
  <c r="AJ51"/>
  <c r="O51"/>
  <c r="AK51" s="1"/>
  <c r="AJ52"/>
  <c r="O52"/>
  <c r="AK52" s="1"/>
  <c r="AJ53"/>
  <c r="O53"/>
  <c r="AK53" s="1"/>
  <c r="AJ54"/>
  <c r="O54"/>
  <c r="AK54" s="1"/>
  <c r="AJ55"/>
  <c r="O55"/>
  <c r="AK55" s="1"/>
  <c r="AJ56"/>
  <c r="O56"/>
  <c r="AK56" s="1"/>
  <c r="AJ57"/>
  <c r="O57"/>
  <c r="AK57" s="1"/>
  <c r="AJ58"/>
  <c r="O58"/>
  <c r="AK58" s="1"/>
  <c r="AJ59"/>
  <c r="O59"/>
  <c r="AK59" s="1"/>
  <c r="AJ60"/>
  <c r="O60"/>
  <c r="AK60" s="1"/>
  <c r="AJ61"/>
  <c r="O61"/>
  <c r="AK61" s="1"/>
  <c r="AJ62"/>
  <c r="O62"/>
  <c r="AK62" s="1"/>
  <c r="AJ63"/>
  <c r="O63"/>
  <c r="AK63" s="1"/>
  <c r="AJ64"/>
  <c r="O64"/>
  <c r="AK64" s="1"/>
  <c r="AJ65"/>
  <c r="O65"/>
  <c r="AK65" s="1"/>
  <c r="AJ66"/>
  <c r="O66"/>
  <c r="AK66" s="1"/>
  <c r="AJ67"/>
  <c r="O67"/>
  <c r="AK67" s="1"/>
  <c r="AJ68"/>
  <c r="O68"/>
  <c r="AK68" s="1"/>
  <c r="AJ69"/>
  <c r="O69"/>
  <c r="AK69" s="1"/>
  <c r="AJ70"/>
  <c r="O70"/>
  <c r="AK70" s="1"/>
  <c r="AJ71"/>
  <c r="O71"/>
  <c r="AK71" s="1"/>
  <c r="AJ72"/>
  <c r="O72"/>
  <c r="AK72" s="1"/>
  <c r="AJ73"/>
  <c r="O73"/>
  <c r="AK73" s="1"/>
  <c r="AJ74"/>
  <c r="O74"/>
  <c r="AK74" s="1"/>
  <c r="AJ75"/>
  <c r="O75"/>
  <c r="AK75" s="1"/>
  <c r="AM42" l="1"/>
  <c r="AL42"/>
  <c r="AL75"/>
  <c r="AM75"/>
  <c r="AL74"/>
  <c r="AM74"/>
  <c r="AL73"/>
  <c r="AM73"/>
  <c r="AL72"/>
  <c r="AM72"/>
  <c r="AL71"/>
  <c r="AM71"/>
  <c r="AL70"/>
  <c r="AM70"/>
  <c r="AL69"/>
  <c r="AM69"/>
  <c r="AL68"/>
  <c r="AM68"/>
  <c r="AL67"/>
  <c r="AM67"/>
  <c r="AL66"/>
  <c r="AM66"/>
  <c r="AL65"/>
  <c r="AM65"/>
  <c r="AL64"/>
  <c r="AM64"/>
  <c r="AL63"/>
  <c r="AM63"/>
  <c r="AL62"/>
  <c r="AM62"/>
  <c r="AL61"/>
  <c r="AM61"/>
  <c r="AL60"/>
  <c r="AM60"/>
  <c r="AL59"/>
  <c r="AM59"/>
  <c r="AL58"/>
  <c r="AM58"/>
  <c r="AL57"/>
  <c r="AM57"/>
  <c r="AL56"/>
  <c r="AM56"/>
  <c r="AL55"/>
  <c r="AM55"/>
  <c r="AL54"/>
  <c r="AM54"/>
  <c r="AL53"/>
  <c r="AM53"/>
  <c r="AL52"/>
  <c r="AM52"/>
  <c r="AL51"/>
  <c r="AM51"/>
  <c r="AL49"/>
  <c r="AM49"/>
  <c r="AL48"/>
  <c r="AM48"/>
  <c r="AL29"/>
  <c r="AM29"/>
  <c r="AL26"/>
  <c r="AM26"/>
  <c r="AL50"/>
  <c r="AM50"/>
  <c r="AL28"/>
  <c r="AM28"/>
  <c r="AL27"/>
  <c r="AM27"/>
  <c r="AL25"/>
  <c r="AM25"/>
  <c r="AL24"/>
  <c r="AM24"/>
  <c r="AL15"/>
  <c r="AM15"/>
  <c r="AL21"/>
  <c r="AM21"/>
  <c r="AM19"/>
  <c r="AL19"/>
  <c r="AM18"/>
  <c r="AL18"/>
  <c r="AL16"/>
  <c r="AM16"/>
  <c r="AM14"/>
  <c r="AL14"/>
  <c r="AL13"/>
  <c r="AM13"/>
  <c r="AM46"/>
  <c r="AL46"/>
  <c r="AM45"/>
  <c r="AL45"/>
  <c r="AM40"/>
  <c r="AL40"/>
  <c r="AM38"/>
  <c r="AL38"/>
  <c r="AM36"/>
  <c r="AL36"/>
  <c r="AM34"/>
  <c r="AL34"/>
  <c r="AM44"/>
  <c r="AL44"/>
  <c r="AM43"/>
  <c r="AL43"/>
  <c r="AM41"/>
  <c r="AL41"/>
  <c r="AM39"/>
  <c r="AL39"/>
  <c r="AM37"/>
  <c r="AL37"/>
  <c r="AM35"/>
  <c r="AL35"/>
  <c r="AM33"/>
  <c r="AL33"/>
  <c r="AM32"/>
  <c r="AL32"/>
  <c r="AM31"/>
  <c r="AL31"/>
  <c r="AL20"/>
  <c r="AM20"/>
  <c r="AM17"/>
  <c r="AL17"/>
  <c r="AL23"/>
  <c r="AM23"/>
  <c r="AM22"/>
  <c r="AL22"/>
</calcChain>
</file>

<file path=xl/sharedStrings.xml><?xml version="1.0" encoding="utf-8"?>
<sst xmlns="http://schemas.openxmlformats.org/spreadsheetml/2006/main" count="321" uniqueCount="224">
  <si>
    <t>UNIVERSITE ABDERRAHMANE MIRA  - BEJAIA -</t>
  </si>
  <si>
    <t xml:space="preserve">FACULTE  SCIENCES HUMAINES ET SOCIALES      </t>
  </si>
  <si>
    <t xml:space="preserve">         DEPARTEMENT  SCIENCES SOCIALES       </t>
  </si>
  <si>
    <t xml:space="preserve">Domaine : Sciences Humaines et Sociales       </t>
  </si>
  <si>
    <t>PV SEMESTRE 05</t>
  </si>
  <si>
    <t xml:space="preserve">Filière  :Sciences Sociales - Orthophonie  </t>
  </si>
  <si>
    <t>Année Universitaire  : 2017 /2018</t>
  </si>
  <si>
    <t>Diplôme préparé : Licence</t>
  </si>
  <si>
    <t xml:space="preserve">Date de Délibération :  </t>
  </si>
  <si>
    <t xml:space="preserve">Année d'Etude : 3ème année </t>
  </si>
  <si>
    <t>Session___________: Normale</t>
  </si>
  <si>
    <t>UEF05</t>
  </si>
  <si>
    <t>UEM05</t>
  </si>
  <si>
    <t>UED05</t>
  </si>
  <si>
    <t>UET05</t>
  </si>
  <si>
    <t>Moy. S5</t>
  </si>
  <si>
    <t>Crédits Validés</t>
  </si>
  <si>
    <t>Crédits Capitalisés</t>
  </si>
  <si>
    <t>OBS</t>
  </si>
  <si>
    <t>°N</t>
  </si>
  <si>
    <t>Matricule</t>
  </si>
  <si>
    <t>Nom</t>
  </si>
  <si>
    <t>Prénom</t>
  </si>
  <si>
    <t>Groupe</t>
  </si>
  <si>
    <t>Crédits : 20</t>
  </si>
  <si>
    <t>Crédits : 3</t>
  </si>
  <si>
    <t>Crédits : 04</t>
  </si>
  <si>
    <t>Crédits : 03</t>
  </si>
  <si>
    <t>Trou.Lang.Oral. Pri .1</t>
  </si>
  <si>
    <t>Session</t>
  </si>
  <si>
    <t>Aph.Prise en charge . 1</t>
  </si>
  <si>
    <t>Surd.Prise en charge . 1</t>
  </si>
  <si>
    <t>Trou.Voix. Pri .1</t>
  </si>
  <si>
    <t>Moy. U</t>
  </si>
  <si>
    <t>Crédits</t>
  </si>
  <si>
    <t>Explora.Diagnostique .1</t>
  </si>
  <si>
    <t>Relaxations.1</t>
  </si>
  <si>
    <t>Trouble envahissant de developpement</t>
  </si>
  <si>
    <t>Bon.Gouv.Déo.Pra.Prof.1</t>
  </si>
  <si>
    <t>Lang.Specialisé.1</t>
  </si>
  <si>
    <t>Cré.05</t>
  </si>
  <si>
    <t>Cré.03</t>
  </si>
  <si>
    <t>Cré.02</t>
  </si>
  <si>
    <t>Cré.01</t>
  </si>
  <si>
    <t>1533021744</t>
  </si>
  <si>
    <t>ABDELLI</t>
  </si>
  <si>
    <t>Souhila</t>
  </si>
  <si>
    <t>G1</t>
  </si>
  <si>
    <t>1533013251</t>
  </si>
  <si>
    <t>AKKACHE</t>
  </si>
  <si>
    <t>Dahbia</t>
  </si>
  <si>
    <t>1533008272</t>
  </si>
  <si>
    <t>AKKAL</t>
  </si>
  <si>
    <t>Nassima</t>
  </si>
  <si>
    <t>1533008244</t>
  </si>
  <si>
    <t>Souheyla</t>
  </si>
  <si>
    <t>1533002362</t>
  </si>
  <si>
    <t>ALLAG</t>
  </si>
  <si>
    <t>Souad</t>
  </si>
  <si>
    <t>1533001459</t>
  </si>
  <si>
    <t>AMAOUCHE</t>
  </si>
  <si>
    <t>Tinhinane</t>
  </si>
  <si>
    <t>1533008934</t>
  </si>
  <si>
    <t>AMARI</t>
  </si>
  <si>
    <t>Massilia</t>
  </si>
  <si>
    <t>1533013205</t>
  </si>
  <si>
    <t>AMENOUCH</t>
  </si>
  <si>
    <t>Karima</t>
  </si>
  <si>
    <t>1533010809</t>
  </si>
  <si>
    <t>AMIR</t>
  </si>
  <si>
    <t>Zakaria</t>
  </si>
  <si>
    <t>1433005160</t>
  </si>
  <si>
    <t>AOUCHICHE</t>
  </si>
  <si>
    <t>Anis</t>
  </si>
  <si>
    <t>D-G1</t>
  </si>
  <si>
    <t>1533015667</t>
  </si>
  <si>
    <t>BAAZIZ</t>
  </si>
  <si>
    <t>Lila</t>
  </si>
  <si>
    <t>123006426</t>
  </si>
  <si>
    <t>BENABBAS</t>
  </si>
  <si>
    <t>Nouara</t>
  </si>
  <si>
    <t>1533016496</t>
  </si>
  <si>
    <t>BENAMARA</t>
  </si>
  <si>
    <t>Lynda</t>
  </si>
  <si>
    <t>1433015257</t>
  </si>
  <si>
    <t>BENAOUDIA</t>
  </si>
  <si>
    <t>Katia</t>
  </si>
  <si>
    <t>1535075740</t>
  </si>
  <si>
    <t>BENIKHLEF</t>
  </si>
  <si>
    <t>1533008238</t>
  </si>
  <si>
    <t>BENMEDDOUR</t>
  </si>
  <si>
    <t>Samia</t>
  </si>
  <si>
    <t>1433004015</t>
  </si>
  <si>
    <t>BORDJIHANE</t>
  </si>
  <si>
    <t>Lamia</t>
  </si>
  <si>
    <t>1433005206</t>
  </si>
  <si>
    <t>BOUAOUD</t>
  </si>
  <si>
    <t>Warda</t>
  </si>
  <si>
    <t>Abandon</t>
  </si>
  <si>
    <t>1533013035</t>
  </si>
  <si>
    <t>BOUKERROUIS</t>
  </si>
  <si>
    <t>Houa</t>
  </si>
  <si>
    <t>1433012080</t>
  </si>
  <si>
    <t>BOUKLILA</t>
  </si>
  <si>
    <t>Sylia</t>
  </si>
  <si>
    <t>1533013292</t>
  </si>
  <si>
    <t>BROUK</t>
  </si>
  <si>
    <t>Lilia</t>
  </si>
  <si>
    <t>1533014731</t>
  </si>
  <si>
    <t>CHAOUCHE</t>
  </si>
  <si>
    <t>Sarah</t>
  </si>
  <si>
    <t>1433015567</t>
  </si>
  <si>
    <t>CHENNA</t>
  </si>
  <si>
    <t>1533013253</t>
  </si>
  <si>
    <t>DEBBOU</t>
  </si>
  <si>
    <t>Rania</t>
  </si>
  <si>
    <t>1533014725</t>
  </si>
  <si>
    <t>DJAALI</t>
  </si>
  <si>
    <t>Siham</t>
  </si>
  <si>
    <t>1433015258</t>
  </si>
  <si>
    <t>DJAYET</t>
  </si>
  <si>
    <t>1333004475</t>
  </si>
  <si>
    <t>DJENADI</t>
  </si>
  <si>
    <t>Hanane</t>
  </si>
  <si>
    <t>1533018733</t>
  </si>
  <si>
    <t>DJERADA</t>
  </si>
  <si>
    <t>Thin-hinane</t>
  </si>
  <si>
    <t>1533001859</t>
  </si>
  <si>
    <t>DRISSI</t>
  </si>
  <si>
    <t>Kenza</t>
  </si>
  <si>
    <t>1533019707</t>
  </si>
  <si>
    <t>DROUICHE</t>
  </si>
  <si>
    <t>Assia</t>
  </si>
  <si>
    <t>1533001757</t>
  </si>
  <si>
    <t>GOUTAL</t>
  </si>
  <si>
    <t>1533004881</t>
  </si>
  <si>
    <t>GRID</t>
  </si>
  <si>
    <t>Salsabine</t>
  </si>
  <si>
    <t>1433015559</t>
  </si>
  <si>
    <t>GUILEF</t>
  </si>
  <si>
    <t>Zouina</t>
  </si>
  <si>
    <t>1533016312</t>
  </si>
  <si>
    <t>HAMITOUCHE</t>
  </si>
  <si>
    <t>Ouzna</t>
  </si>
  <si>
    <t>G2</t>
  </si>
  <si>
    <t>1433018335</t>
  </si>
  <si>
    <t xml:space="preserve">HAMLAT </t>
  </si>
  <si>
    <t>Bedreddine</t>
  </si>
  <si>
    <t xml:space="preserve"> Abandon</t>
  </si>
  <si>
    <t>1533016911</t>
  </si>
  <si>
    <t>HAMMOUCHI</t>
  </si>
  <si>
    <t>1433014620</t>
  </si>
  <si>
    <t>IDRI</t>
  </si>
  <si>
    <t>Noria</t>
  </si>
  <si>
    <t>02304151</t>
  </si>
  <si>
    <t>KENOUCHE</t>
  </si>
  <si>
    <t>Salim</t>
  </si>
  <si>
    <t>1333006333</t>
  </si>
  <si>
    <t>KHEBAT</t>
  </si>
  <si>
    <t>D-G2</t>
  </si>
  <si>
    <t>1433013560</t>
  </si>
  <si>
    <t>KHENNOUNE</t>
  </si>
  <si>
    <t>Naouel</t>
  </si>
  <si>
    <t>1333005829</t>
  </si>
  <si>
    <t>KINZI</t>
  </si>
  <si>
    <t>Wahiba</t>
  </si>
  <si>
    <t>1333001878</t>
  </si>
  <si>
    <t>KRIA</t>
  </si>
  <si>
    <t>Yousra</t>
  </si>
  <si>
    <t>1533001721</t>
  </si>
  <si>
    <t>LADJINI</t>
  </si>
  <si>
    <t>1433015462</t>
  </si>
  <si>
    <t>LAHBIBEN</t>
  </si>
  <si>
    <t>Fouzia</t>
  </si>
  <si>
    <t>1533004648</t>
  </si>
  <si>
    <t>MEDDOUR</t>
  </si>
  <si>
    <t>Chahinez</t>
  </si>
  <si>
    <t>1333001698</t>
  </si>
  <si>
    <t>MENDIL</t>
  </si>
  <si>
    <t>Louanes</t>
  </si>
  <si>
    <t>1533001894</t>
  </si>
  <si>
    <t>MESSAOUDI</t>
  </si>
  <si>
    <t>1533015653</t>
  </si>
  <si>
    <t>MESSIBAH</t>
  </si>
  <si>
    <t>Sonia</t>
  </si>
  <si>
    <t>1533000359</t>
  </si>
  <si>
    <t>MOUZAOUI</t>
  </si>
  <si>
    <t>1533002102</t>
  </si>
  <si>
    <t>OUKACI</t>
  </si>
  <si>
    <t>Nour el houda</t>
  </si>
  <si>
    <t>1433011936</t>
  </si>
  <si>
    <t>OUSSADI</t>
  </si>
  <si>
    <t>Doria</t>
  </si>
  <si>
    <t>1533013328</t>
  </si>
  <si>
    <t>Ryma</t>
  </si>
  <si>
    <t>1533000030</t>
  </si>
  <si>
    <t>RABIAI</t>
  </si>
  <si>
    <t>Rahima</t>
  </si>
  <si>
    <t>1533008363</t>
  </si>
  <si>
    <t>RAHMANE</t>
  </si>
  <si>
    <t>Haniya</t>
  </si>
  <si>
    <t>1533018607</t>
  </si>
  <si>
    <t>SACI</t>
  </si>
  <si>
    <t>1433001748</t>
  </si>
  <si>
    <t>TAFOUK</t>
  </si>
  <si>
    <t>Sabrina</t>
  </si>
  <si>
    <t>1433002079</t>
  </si>
  <si>
    <t>TAOUACHE</t>
  </si>
  <si>
    <t>Sara</t>
  </si>
  <si>
    <t>1433005271</t>
  </si>
  <si>
    <t>TIRILT</t>
  </si>
  <si>
    <t>1433001732</t>
  </si>
  <si>
    <t>TOULOUM</t>
  </si>
  <si>
    <t>1533002419</t>
  </si>
  <si>
    <t>ZAIDI</t>
  </si>
  <si>
    <t>Wissam</t>
  </si>
  <si>
    <t>1533001855</t>
  </si>
  <si>
    <t>ZIDAT</t>
  </si>
  <si>
    <t>1533016751</t>
  </si>
  <si>
    <t>ZIOUAL</t>
  </si>
  <si>
    <t>Kahina</t>
  </si>
  <si>
    <t>1333011100</t>
  </si>
  <si>
    <t>ZROUROU</t>
  </si>
  <si>
    <t>Karim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</si>
</sst>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sz val="8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5" fontId="4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6" fontId="4" fillId="0" borderId="0" xfId="1" applyNumberFormat="1" applyFont="1" applyFill="1" applyAlignment="1">
      <alignment horizontal="center" vertical="center"/>
    </xf>
    <xf numFmtId="166" fontId="4" fillId="0" borderId="0" xfId="1" applyNumberFormat="1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4" fillId="0" borderId="0" xfId="1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textRotation="90"/>
    </xf>
    <xf numFmtId="2" fontId="2" fillId="0" borderId="7" xfId="0" applyNumberFormat="1" applyFont="1" applyFill="1" applyBorder="1" applyAlignment="1">
      <alignment horizontal="center" textRotation="90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/>
    <xf numFmtId="0" fontId="0" fillId="0" borderId="0" xfId="0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textRotation="90" wrapText="1"/>
    </xf>
    <xf numFmtId="164" fontId="4" fillId="0" borderId="7" xfId="0" applyNumberFormat="1" applyFont="1" applyFill="1" applyBorder="1" applyAlignment="1">
      <alignment horizontal="center" vertical="center" textRotation="90" wrapText="1"/>
    </xf>
    <xf numFmtId="164" fontId="4" fillId="0" borderId="11" xfId="0" applyNumberFormat="1" applyFont="1" applyFill="1" applyBorder="1" applyAlignment="1">
      <alignment horizontal="center" vertical="center" textRotation="90"/>
    </xf>
    <xf numFmtId="164" fontId="4" fillId="0" borderId="13" xfId="0" applyNumberFormat="1" applyFont="1" applyFill="1" applyBorder="1" applyAlignment="1">
      <alignment horizontal="center" vertical="center" textRotation="90"/>
    </xf>
    <xf numFmtId="164" fontId="4" fillId="0" borderId="11" xfId="0" applyNumberFormat="1" applyFont="1" applyFill="1" applyBorder="1" applyAlignment="1">
      <alignment horizontal="center" vertical="center" textRotation="90" wrapText="1"/>
    </xf>
    <xf numFmtId="164" fontId="4" fillId="0" borderId="13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 readingOrder="2"/>
    </xf>
    <xf numFmtId="0" fontId="4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13" xfId="0" applyFont="1" applyBorder="1"/>
    <xf numFmtId="49" fontId="14" fillId="0" borderId="13" xfId="0" applyNumberFormat="1" applyFont="1" applyBorder="1" applyAlignment="1"/>
    <xf numFmtId="0" fontId="13" fillId="0" borderId="7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4" fillId="0" borderId="7" xfId="0" applyNumberFormat="1" applyFont="1" applyBorder="1" applyAlignment="1"/>
    <xf numFmtId="49" fontId="14" fillId="0" borderId="0" xfId="0" applyNumberFormat="1" applyFont="1" applyAlignment="1"/>
    <xf numFmtId="49" fontId="14" fillId="0" borderId="8" xfId="0" applyNumberFormat="1" applyFont="1" applyBorder="1" applyAlignme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LAR~1/AppData/Local/Temp/SCOLARITE_Orthophonie%203%20eme%20Annee%2020162017/L3%20-S5-Orthophonie%203%20eme%20Annee%202016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LOPC.1"/>
      <sheetName val="apc.1"/>
      <sheetName val="SPC.1"/>
      <sheetName val="TVPC.1"/>
      <sheetName val="ED.1"/>
      <sheetName val="RLX.1"/>
      <sheetName val="MOP.1"/>
      <sheetName val="BGDPP.1"/>
      <sheetName val="LSP1"/>
      <sheetName val="P.V Orthophonie s 05"/>
      <sheetName val="Feuil10"/>
    </sheetNames>
    <sheetDataSet>
      <sheetData sheetId="0">
        <row r="13">
          <cell r="H13">
            <v>6.5</v>
          </cell>
        </row>
        <row r="14">
          <cell r="H14">
            <v>7.75</v>
          </cell>
        </row>
        <row r="15">
          <cell r="H15">
            <v>4.25</v>
          </cell>
        </row>
        <row r="16">
          <cell r="H16">
            <v>4.75</v>
          </cell>
        </row>
        <row r="17">
          <cell r="H17">
            <v>8</v>
          </cell>
        </row>
        <row r="18">
          <cell r="H18">
            <v>7.25</v>
          </cell>
        </row>
        <row r="19">
          <cell r="H19">
            <v>7.75</v>
          </cell>
        </row>
        <row r="20">
          <cell r="H20">
            <v>5</v>
          </cell>
        </row>
        <row r="21">
          <cell r="H21">
            <v>8</v>
          </cell>
        </row>
        <row r="22">
          <cell r="H22">
            <v>0</v>
          </cell>
        </row>
        <row r="23">
          <cell r="H23">
            <v>10.25</v>
          </cell>
        </row>
        <row r="24">
          <cell r="F24">
            <v>3.5</v>
          </cell>
        </row>
        <row r="25">
          <cell r="H25">
            <v>3</v>
          </cell>
        </row>
        <row r="26">
          <cell r="H26">
            <v>5.75</v>
          </cell>
        </row>
        <row r="27">
          <cell r="H27">
            <v>7.5</v>
          </cell>
        </row>
        <row r="28">
          <cell r="H28">
            <v>8</v>
          </cell>
        </row>
        <row r="29">
          <cell r="H29">
            <v>2.5</v>
          </cell>
        </row>
        <row r="30">
          <cell r="H30">
            <v>6.25</v>
          </cell>
        </row>
        <row r="31">
          <cell r="H31">
            <v>8.5</v>
          </cell>
        </row>
        <row r="32">
          <cell r="H32">
            <v>7</v>
          </cell>
        </row>
        <row r="33">
          <cell r="H33">
            <v>7</v>
          </cell>
        </row>
        <row r="34">
          <cell r="H34">
            <v>4.25</v>
          </cell>
        </row>
        <row r="35">
          <cell r="H35">
            <v>6</v>
          </cell>
        </row>
        <row r="36">
          <cell r="H36">
            <v>6.25</v>
          </cell>
        </row>
        <row r="37">
          <cell r="H37">
            <v>8.5</v>
          </cell>
        </row>
        <row r="38">
          <cell r="H38">
            <v>6</v>
          </cell>
        </row>
        <row r="39">
          <cell r="H39">
            <v>10.5</v>
          </cell>
        </row>
        <row r="40">
          <cell r="H40">
            <v>9</v>
          </cell>
        </row>
        <row r="41">
          <cell r="H41">
            <v>9.5</v>
          </cell>
        </row>
        <row r="42">
          <cell r="H42">
            <v>7.75</v>
          </cell>
        </row>
        <row r="43">
          <cell r="H43">
            <v>6.75</v>
          </cell>
        </row>
        <row r="44">
          <cell r="H44">
            <v>6.25</v>
          </cell>
        </row>
        <row r="45">
          <cell r="H45">
            <v>6.75</v>
          </cell>
        </row>
        <row r="46">
          <cell r="H46">
            <v>0</v>
          </cell>
        </row>
        <row r="47">
          <cell r="H47">
            <v>5</v>
          </cell>
        </row>
        <row r="48">
          <cell r="H48">
            <v>6.5</v>
          </cell>
        </row>
        <row r="49">
          <cell r="H49">
            <v>4</v>
          </cell>
        </row>
        <row r="50">
          <cell r="H50">
            <v>12</v>
          </cell>
        </row>
        <row r="51">
          <cell r="H51">
            <v>8.75</v>
          </cell>
        </row>
        <row r="52">
          <cell r="H52">
            <v>4.25</v>
          </cell>
        </row>
        <row r="53">
          <cell r="H53">
            <v>2</v>
          </cell>
        </row>
        <row r="54">
          <cell r="H54">
            <v>6.25</v>
          </cell>
        </row>
        <row r="55">
          <cell r="H55">
            <v>6.75</v>
          </cell>
        </row>
        <row r="56">
          <cell r="H56">
            <v>7.25</v>
          </cell>
        </row>
        <row r="57">
          <cell r="H57">
            <v>6.75</v>
          </cell>
        </row>
        <row r="58">
          <cell r="H58">
            <v>8.75</v>
          </cell>
        </row>
        <row r="59">
          <cell r="H59">
            <v>14</v>
          </cell>
        </row>
        <row r="60">
          <cell r="H60">
            <v>12.75</v>
          </cell>
        </row>
        <row r="61">
          <cell r="H61">
            <v>9</v>
          </cell>
        </row>
        <row r="62">
          <cell r="H62">
            <v>6.75</v>
          </cell>
        </row>
        <row r="63">
          <cell r="H63">
            <v>4.75</v>
          </cell>
        </row>
        <row r="64">
          <cell r="H64">
            <v>8.5</v>
          </cell>
        </row>
        <row r="65">
          <cell r="H65">
            <v>9.25</v>
          </cell>
        </row>
        <row r="66">
          <cell r="H66">
            <v>5.25</v>
          </cell>
        </row>
        <row r="67">
          <cell r="H67">
            <v>6</v>
          </cell>
        </row>
        <row r="68">
          <cell r="H68">
            <v>5.5</v>
          </cell>
        </row>
        <row r="69">
          <cell r="H69">
            <v>5.75</v>
          </cell>
        </row>
        <row r="70">
          <cell r="H70">
            <v>7.25</v>
          </cell>
        </row>
        <row r="71">
          <cell r="H71">
            <v>8.25</v>
          </cell>
        </row>
        <row r="72">
          <cell r="H72">
            <v>9.25</v>
          </cell>
        </row>
        <row r="73">
          <cell r="H73">
            <v>8.25</v>
          </cell>
        </row>
        <row r="74">
          <cell r="H74">
            <v>8</v>
          </cell>
        </row>
        <row r="75">
          <cell r="H75">
            <v>14.75</v>
          </cell>
        </row>
      </sheetData>
      <sheetData sheetId="1">
        <row r="13">
          <cell r="H13">
            <v>10.25</v>
          </cell>
        </row>
        <row r="14">
          <cell r="H14">
            <v>10</v>
          </cell>
        </row>
        <row r="15">
          <cell r="H15">
            <v>7.25</v>
          </cell>
        </row>
        <row r="16">
          <cell r="H16">
            <v>7.75</v>
          </cell>
        </row>
        <row r="17">
          <cell r="H17">
            <v>12</v>
          </cell>
        </row>
        <row r="18">
          <cell r="H18">
            <v>12</v>
          </cell>
        </row>
        <row r="19">
          <cell r="H19">
            <v>11.75</v>
          </cell>
        </row>
        <row r="20">
          <cell r="H20">
            <v>10.75</v>
          </cell>
        </row>
        <row r="21">
          <cell r="H21">
            <v>10.25</v>
          </cell>
        </row>
        <row r="22">
          <cell r="H22">
            <v>10.25</v>
          </cell>
        </row>
        <row r="23">
          <cell r="H23">
            <v>12.5</v>
          </cell>
        </row>
        <row r="24">
          <cell r="H24">
            <v>10</v>
          </cell>
        </row>
        <row r="25">
          <cell r="H25">
            <v>0</v>
          </cell>
        </row>
        <row r="26">
          <cell r="H26">
            <v>7.75</v>
          </cell>
        </row>
        <row r="27">
          <cell r="H27">
            <v>14.75</v>
          </cell>
        </row>
        <row r="28">
          <cell r="H28">
            <v>10.5</v>
          </cell>
        </row>
        <row r="29">
          <cell r="H29">
            <v>11.75</v>
          </cell>
        </row>
        <row r="30">
          <cell r="H30">
            <v>11.5</v>
          </cell>
        </row>
        <row r="31">
          <cell r="H31">
            <v>10.5</v>
          </cell>
        </row>
        <row r="32">
          <cell r="H32">
            <v>8.5</v>
          </cell>
        </row>
        <row r="33">
          <cell r="H33">
            <v>12</v>
          </cell>
        </row>
        <row r="34">
          <cell r="H34">
            <v>8</v>
          </cell>
        </row>
        <row r="35">
          <cell r="H35">
            <v>14.25</v>
          </cell>
        </row>
        <row r="36">
          <cell r="H36">
            <v>12.25</v>
          </cell>
        </row>
        <row r="37">
          <cell r="H37">
            <v>14</v>
          </cell>
        </row>
        <row r="38">
          <cell r="H38">
            <v>12.25</v>
          </cell>
        </row>
        <row r="39">
          <cell r="H39">
            <v>13.5</v>
          </cell>
        </row>
        <row r="40">
          <cell r="H40">
            <v>14</v>
          </cell>
        </row>
        <row r="41">
          <cell r="H41">
            <v>15</v>
          </cell>
        </row>
        <row r="42">
          <cell r="H42">
            <v>11.75</v>
          </cell>
        </row>
        <row r="43">
          <cell r="H43">
            <v>10.5</v>
          </cell>
        </row>
        <row r="44">
          <cell r="H44">
            <v>13.25</v>
          </cell>
        </row>
        <row r="45">
          <cell r="H45">
            <v>11.5</v>
          </cell>
        </row>
        <row r="46">
          <cell r="H46">
            <v>0</v>
          </cell>
        </row>
        <row r="47">
          <cell r="H47">
            <v>7</v>
          </cell>
        </row>
        <row r="48">
          <cell r="H48">
            <v>10.75</v>
          </cell>
        </row>
        <row r="49">
          <cell r="H49">
            <v>8.25</v>
          </cell>
        </row>
        <row r="50">
          <cell r="H50">
            <v>16.5</v>
          </cell>
        </row>
        <row r="51">
          <cell r="H51">
            <v>8.25</v>
          </cell>
        </row>
        <row r="52">
          <cell r="H52">
            <v>7.5</v>
          </cell>
        </row>
        <row r="53">
          <cell r="H53">
            <v>9</v>
          </cell>
        </row>
        <row r="54">
          <cell r="H54">
            <v>7.75</v>
          </cell>
        </row>
        <row r="55">
          <cell r="H55">
            <v>10</v>
          </cell>
        </row>
        <row r="56">
          <cell r="H56">
            <v>7.25</v>
          </cell>
        </row>
        <row r="57">
          <cell r="H57">
            <v>10</v>
          </cell>
        </row>
        <row r="58">
          <cell r="H58">
            <v>9.75</v>
          </cell>
        </row>
        <row r="59">
          <cell r="H59">
            <v>11.75</v>
          </cell>
        </row>
        <row r="60">
          <cell r="H60">
            <v>13.25</v>
          </cell>
        </row>
        <row r="61">
          <cell r="H61">
            <v>13.25</v>
          </cell>
        </row>
        <row r="62">
          <cell r="H62">
            <v>10.75</v>
          </cell>
        </row>
        <row r="63">
          <cell r="H63">
            <v>11.5</v>
          </cell>
        </row>
        <row r="64">
          <cell r="H64">
            <v>11.75</v>
          </cell>
        </row>
        <row r="65">
          <cell r="H65">
            <v>11.25</v>
          </cell>
        </row>
        <row r="66">
          <cell r="H66">
            <v>10</v>
          </cell>
        </row>
        <row r="67">
          <cell r="H67">
            <v>7.25</v>
          </cell>
        </row>
        <row r="68">
          <cell r="H68">
            <v>5.75</v>
          </cell>
        </row>
        <row r="69">
          <cell r="H69">
            <v>10.5</v>
          </cell>
        </row>
        <row r="70">
          <cell r="H70">
            <v>9.25</v>
          </cell>
        </row>
        <row r="71">
          <cell r="H71">
            <v>13</v>
          </cell>
        </row>
        <row r="72">
          <cell r="H72">
            <v>11.25</v>
          </cell>
        </row>
        <row r="73">
          <cell r="H73">
            <v>12.25</v>
          </cell>
        </row>
        <row r="74">
          <cell r="H74">
            <v>12.25</v>
          </cell>
        </row>
        <row r="75">
          <cell r="H75">
            <v>6.75</v>
          </cell>
        </row>
      </sheetData>
      <sheetData sheetId="2">
        <row r="13">
          <cell r="H13">
            <v>14.75</v>
          </cell>
        </row>
        <row r="14">
          <cell r="H14">
            <v>12.25</v>
          </cell>
        </row>
        <row r="15">
          <cell r="H15">
            <v>13.5</v>
          </cell>
        </row>
        <row r="16">
          <cell r="H16">
            <v>14.25</v>
          </cell>
        </row>
        <row r="17">
          <cell r="H17">
            <v>11.5</v>
          </cell>
        </row>
        <row r="18">
          <cell r="H18">
            <v>12.25</v>
          </cell>
        </row>
        <row r="19">
          <cell r="H19">
            <v>13.625</v>
          </cell>
        </row>
        <row r="20">
          <cell r="H20">
            <v>12.75</v>
          </cell>
        </row>
        <row r="21">
          <cell r="H21">
            <v>15</v>
          </cell>
        </row>
        <row r="22">
          <cell r="H22">
            <v>10.75</v>
          </cell>
        </row>
        <row r="23">
          <cell r="H23">
            <v>15.375</v>
          </cell>
        </row>
        <row r="24">
          <cell r="H24">
            <v>12.5</v>
          </cell>
        </row>
        <row r="25">
          <cell r="H25">
            <v>6.5</v>
          </cell>
        </row>
        <row r="26">
          <cell r="H26">
            <v>11.75</v>
          </cell>
        </row>
        <row r="27">
          <cell r="H27">
            <v>15</v>
          </cell>
        </row>
        <row r="28">
          <cell r="H28">
            <v>14.75</v>
          </cell>
        </row>
        <row r="29">
          <cell r="H29">
            <v>15</v>
          </cell>
        </row>
        <row r="30">
          <cell r="H30">
            <v>14.75</v>
          </cell>
        </row>
        <row r="31">
          <cell r="H31">
            <v>14.75</v>
          </cell>
        </row>
        <row r="32">
          <cell r="H32">
            <v>12.5</v>
          </cell>
        </row>
        <row r="33">
          <cell r="H33">
            <v>15.25</v>
          </cell>
        </row>
        <row r="34">
          <cell r="H34">
            <v>12.25</v>
          </cell>
        </row>
        <row r="35">
          <cell r="H35">
            <v>12.5</v>
          </cell>
        </row>
        <row r="36">
          <cell r="H36">
            <v>14.5</v>
          </cell>
        </row>
        <row r="37">
          <cell r="H37">
            <v>14.75</v>
          </cell>
        </row>
        <row r="38">
          <cell r="H38">
            <v>14.5</v>
          </cell>
        </row>
        <row r="39">
          <cell r="H39">
            <v>8.75</v>
          </cell>
        </row>
        <row r="40">
          <cell r="H40">
            <v>15</v>
          </cell>
        </row>
        <row r="41">
          <cell r="H41">
            <v>13.25</v>
          </cell>
        </row>
        <row r="42">
          <cell r="H42">
            <v>13.5</v>
          </cell>
        </row>
        <row r="43">
          <cell r="H43">
            <v>13.5</v>
          </cell>
        </row>
        <row r="44">
          <cell r="H44">
            <v>13.25</v>
          </cell>
        </row>
        <row r="45">
          <cell r="H45">
            <v>11.25</v>
          </cell>
        </row>
        <row r="46">
          <cell r="H46">
            <v>0</v>
          </cell>
        </row>
        <row r="47">
          <cell r="H47">
            <v>13.125</v>
          </cell>
        </row>
        <row r="48">
          <cell r="H48">
            <v>13</v>
          </cell>
        </row>
        <row r="49">
          <cell r="H49">
            <v>13.5</v>
          </cell>
        </row>
        <row r="50">
          <cell r="H50">
            <v>16</v>
          </cell>
        </row>
        <row r="51">
          <cell r="H51">
            <v>10</v>
          </cell>
        </row>
        <row r="52">
          <cell r="H52">
            <v>13.75</v>
          </cell>
        </row>
        <row r="53">
          <cell r="H53">
            <v>11.5</v>
          </cell>
        </row>
        <row r="54">
          <cell r="H54">
            <v>11</v>
          </cell>
        </row>
        <row r="55">
          <cell r="H55">
            <v>14.75</v>
          </cell>
        </row>
        <row r="56">
          <cell r="H56">
            <v>12.5</v>
          </cell>
        </row>
        <row r="57">
          <cell r="H57">
            <v>13</v>
          </cell>
        </row>
        <row r="58">
          <cell r="H58">
            <v>15</v>
          </cell>
        </row>
        <row r="59">
          <cell r="H59">
            <v>13.75</v>
          </cell>
        </row>
        <row r="60">
          <cell r="H60">
            <v>13.75</v>
          </cell>
        </row>
        <row r="61">
          <cell r="H61">
            <v>14.75</v>
          </cell>
        </row>
        <row r="62">
          <cell r="H62">
            <v>13.5</v>
          </cell>
        </row>
        <row r="63">
          <cell r="H63">
            <v>13</v>
          </cell>
        </row>
        <row r="64">
          <cell r="H64">
            <v>14.5</v>
          </cell>
        </row>
        <row r="65">
          <cell r="H65">
            <v>15.25</v>
          </cell>
        </row>
        <row r="66">
          <cell r="H66">
            <v>13.5</v>
          </cell>
        </row>
        <row r="67">
          <cell r="H67">
            <v>12</v>
          </cell>
        </row>
        <row r="68">
          <cell r="H68">
            <v>11</v>
          </cell>
        </row>
        <row r="69">
          <cell r="H69">
            <v>13.5</v>
          </cell>
        </row>
        <row r="70">
          <cell r="H70">
            <v>15</v>
          </cell>
        </row>
        <row r="71">
          <cell r="H71">
            <v>14.5</v>
          </cell>
        </row>
        <row r="72">
          <cell r="H72">
            <v>14</v>
          </cell>
        </row>
        <row r="73">
          <cell r="H73">
            <v>13.5</v>
          </cell>
        </row>
        <row r="74">
          <cell r="H74">
            <v>12.5</v>
          </cell>
        </row>
        <row r="75">
          <cell r="H75">
            <v>14</v>
          </cell>
        </row>
      </sheetData>
      <sheetData sheetId="3">
        <row r="13">
          <cell r="H13">
            <v>10</v>
          </cell>
        </row>
        <row r="14">
          <cell r="H14">
            <v>7.75</v>
          </cell>
        </row>
        <row r="15">
          <cell r="H15">
            <v>7.5</v>
          </cell>
        </row>
        <row r="16">
          <cell r="H16">
            <v>9.25</v>
          </cell>
        </row>
        <row r="17">
          <cell r="H17">
            <v>4.25</v>
          </cell>
        </row>
        <row r="18">
          <cell r="H18">
            <v>9</v>
          </cell>
        </row>
        <row r="19">
          <cell r="H19">
            <v>2.5</v>
          </cell>
        </row>
        <row r="20">
          <cell r="H20">
            <v>2</v>
          </cell>
        </row>
        <row r="21">
          <cell r="H21">
            <v>13.5</v>
          </cell>
        </row>
        <row r="22">
          <cell r="H22">
            <v>0</v>
          </cell>
        </row>
        <row r="23">
          <cell r="H23">
            <v>9</v>
          </cell>
        </row>
        <row r="24">
          <cell r="H24">
            <v>8</v>
          </cell>
        </row>
        <row r="25">
          <cell r="H25">
            <v>0</v>
          </cell>
        </row>
        <row r="26">
          <cell r="H26">
            <v>8.25</v>
          </cell>
        </row>
        <row r="27">
          <cell r="H27">
            <v>13.5</v>
          </cell>
        </row>
        <row r="28">
          <cell r="H28">
            <v>10</v>
          </cell>
        </row>
        <row r="29">
          <cell r="H29">
            <v>14.25</v>
          </cell>
        </row>
        <row r="30">
          <cell r="H30">
            <v>7.75</v>
          </cell>
        </row>
        <row r="31">
          <cell r="H31">
            <v>11.5</v>
          </cell>
        </row>
        <row r="32">
          <cell r="H32">
            <v>11</v>
          </cell>
        </row>
        <row r="33">
          <cell r="H33">
            <v>11.75</v>
          </cell>
        </row>
        <row r="34">
          <cell r="H34">
            <v>6.5</v>
          </cell>
        </row>
        <row r="35">
          <cell r="H35">
            <v>8.5</v>
          </cell>
        </row>
        <row r="36">
          <cell r="H36">
            <v>11.5</v>
          </cell>
        </row>
        <row r="37">
          <cell r="H37">
            <v>11.5</v>
          </cell>
        </row>
        <row r="38">
          <cell r="H38">
            <v>9.5</v>
          </cell>
        </row>
        <row r="39">
          <cell r="H39">
            <v>12</v>
          </cell>
        </row>
        <row r="40">
          <cell r="H40">
            <v>9.25</v>
          </cell>
        </row>
        <row r="41">
          <cell r="H41">
            <v>14</v>
          </cell>
        </row>
        <row r="42">
          <cell r="H42">
            <v>10.25</v>
          </cell>
        </row>
        <row r="43">
          <cell r="H43">
            <v>9</v>
          </cell>
        </row>
        <row r="44">
          <cell r="H44">
            <v>9</v>
          </cell>
        </row>
        <row r="45">
          <cell r="H45">
            <v>8.75</v>
          </cell>
        </row>
        <row r="46">
          <cell r="H46">
            <v>0</v>
          </cell>
        </row>
        <row r="47">
          <cell r="H47">
            <v>6.75</v>
          </cell>
        </row>
        <row r="48">
          <cell r="H48">
            <v>8.5</v>
          </cell>
        </row>
        <row r="49">
          <cell r="H49">
            <v>8.75</v>
          </cell>
        </row>
        <row r="50">
          <cell r="H50">
            <v>16.25</v>
          </cell>
        </row>
        <row r="51">
          <cell r="H51">
            <v>8</v>
          </cell>
        </row>
        <row r="52">
          <cell r="H52">
            <v>6</v>
          </cell>
        </row>
        <row r="53">
          <cell r="H53">
            <v>2</v>
          </cell>
        </row>
        <row r="54">
          <cell r="H54">
            <v>10.5</v>
          </cell>
        </row>
        <row r="55">
          <cell r="H55">
            <v>9.25</v>
          </cell>
        </row>
        <row r="56">
          <cell r="H56">
            <v>7</v>
          </cell>
        </row>
        <row r="57">
          <cell r="H57">
            <v>10</v>
          </cell>
        </row>
        <row r="58">
          <cell r="H58">
            <v>10.75</v>
          </cell>
        </row>
        <row r="59">
          <cell r="H59">
            <v>12.25</v>
          </cell>
        </row>
        <row r="60">
          <cell r="H60">
            <v>11.75</v>
          </cell>
        </row>
        <row r="61">
          <cell r="H61">
            <v>13.5</v>
          </cell>
        </row>
        <row r="62">
          <cell r="H62">
            <v>8.75</v>
          </cell>
        </row>
        <row r="63">
          <cell r="H63">
            <v>7.5</v>
          </cell>
        </row>
        <row r="64">
          <cell r="H64">
            <v>9.75</v>
          </cell>
        </row>
        <row r="65">
          <cell r="H65">
            <v>11.75</v>
          </cell>
        </row>
        <row r="66">
          <cell r="H66">
            <v>10</v>
          </cell>
        </row>
        <row r="67">
          <cell r="H67">
            <v>7</v>
          </cell>
        </row>
        <row r="68">
          <cell r="H68">
            <v>10.75</v>
          </cell>
        </row>
        <row r="69">
          <cell r="H69">
            <v>6</v>
          </cell>
        </row>
        <row r="70">
          <cell r="H70">
            <v>6.75</v>
          </cell>
        </row>
        <row r="71">
          <cell r="H71">
            <v>11</v>
          </cell>
        </row>
        <row r="72">
          <cell r="H72">
            <v>13.5</v>
          </cell>
        </row>
        <row r="73">
          <cell r="H73">
            <v>13</v>
          </cell>
        </row>
        <row r="74">
          <cell r="H74">
            <v>10.25</v>
          </cell>
        </row>
        <row r="75">
          <cell r="H75">
            <v>12</v>
          </cell>
        </row>
      </sheetData>
      <sheetData sheetId="4">
        <row r="13">
          <cell r="H13">
            <v>13.25</v>
          </cell>
        </row>
        <row r="14">
          <cell r="H14">
            <v>11.5</v>
          </cell>
        </row>
        <row r="15">
          <cell r="H15">
            <v>9.25</v>
          </cell>
        </row>
        <row r="16">
          <cell r="H16">
            <v>10.75</v>
          </cell>
        </row>
        <row r="17">
          <cell r="H17">
            <v>13.5</v>
          </cell>
        </row>
        <row r="18">
          <cell r="H18">
            <v>12.5</v>
          </cell>
        </row>
        <row r="19">
          <cell r="H19">
            <v>14</v>
          </cell>
        </row>
        <row r="20">
          <cell r="H20">
            <v>10.25</v>
          </cell>
        </row>
        <row r="21">
          <cell r="H21">
            <v>13.5</v>
          </cell>
        </row>
        <row r="22">
          <cell r="H22">
            <v>0</v>
          </cell>
        </row>
        <row r="23">
          <cell r="H23">
            <v>14.25</v>
          </cell>
        </row>
        <row r="24">
          <cell r="H24">
            <v>10</v>
          </cell>
        </row>
        <row r="25">
          <cell r="H25">
            <v>0</v>
          </cell>
        </row>
        <row r="26">
          <cell r="H26">
            <v>10</v>
          </cell>
        </row>
        <row r="27">
          <cell r="H27">
            <v>15.5</v>
          </cell>
        </row>
        <row r="28">
          <cell r="H28">
            <v>12</v>
          </cell>
        </row>
        <row r="29">
          <cell r="H29">
            <v>10.5</v>
          </cell>
        </row>
        <row r="30">
          <cell r="H30">
            <v>9.5</v>
          </cell>
        </row>
        <row r="31">
          <cell r="H31">
            <v>12.5</v>
          </cell>
        </row>
        <row r="32">
          <cell r="H32">
            <v>10.75</v>
          </cell>
        </row>
        <row r="33">
          <cell r="H33">
            <v>10.75</v>
          </cell>
        </row>
        <row r="34">
          <cell r="H34">
            <v>0</v>
          </cell>
        </row>
        <row r="35">
          <cell r="H35">
            <v>10.25</v>
          </cell>
        </row>
        <row r="36">
          <cell r="H36">
            <v>13.25</v>
          </cell>
        </row>
        <row r="37">
          <cell r="H37">
            <v>14.5</v>
          </cell>
        </row>
        <row r="38">
          <cell r="H38">
            <v>12.75</v>
          </cell>
        </row>
        <row r="39">
          <cell r="H39">
            <v>8.75</v>
          </cell>
        </row>
        <row r="40">
          <cell r="H40">
            <v>13.5</v>
          </cell>
        </row>
        <row r="41">
          <cell r="H41">
            <v>14.5</v>
          </cell>
        </row>
        <row r="42">
          <cell r="H42">
            <v>12.5</v>
          </cell>
        </row>
        <row r="43">
          <cell r="H43">
            <v>9.5</v>
          </cell>
        </row>
        <row r="44">
          <cell r="H44">
            <v>13</v>
          </cell>
        </row>
        <row r="45">
          <cell r="H45">
            <v>10.25</v>
          </cell>
        </row>
        <row r="46">
          <cell r="H46">
            <v>0</v>
          </cell>
        </row>
        <row r="47">
          <cell r="H47">
            <v>8.75</v>
          </cell>
        </row>
        <row r="48">
          <cell r="H48">
            <v>11.5</v>
          </cell>
        </row>
        <row r="49">
          <cell r="H49">
            <v>9.75</v>
          </cell>
        </row>
        <row r="50">
          <cell r="H50">
            <v>15</v>
          </cell>
        </row>
        <row r="51">
          <cell r="H51">
            <v>11</v>
          </cell>
        </row>
        <row r="52">
          <cell r="H52">
            <v>11.5</v>
          </cell>
        </row>
        <row r="53">
          <cell r="H53">
            <v>10</v>
          </cell>
        </row>
        <row r="54">
          <cell r="H54">
            <v>10.5</v>
          </cell>
        </row>
        <row r="55">
          <cell r="H55">
            <v>14</v>
          </cell>
        </row>
        <row r="56">
          <cell r="H56">
            <v>11.25</v>
          </cell>
        </row>
        <row r="57">
          <cell r="H57">
            <v>12</v>
          </cell>
        </row>
        <row r="58">
          <cell r="H58">
            <v>13.5</v>
          </cell>
        </row>
        <row r="59">
          <cell r="H59">
            <v>14.5</v>
          </cell>
        </row>
        <row r="60">
          <cell r="H60">
            <v>15.25</v>
          </cell>
        </row>
        <row r="61">
          <cell r="H61">
            <v>15</v>
          </cell>
        </row>
        <row r="62">
          <cell r="H62">
            <v>11.25</v>
          </cell>
        </row>
        <row r="63">
          <cell r="H63">
            <v>10.5</v>
          </cell>
        </row>
        <row r="64">
          <cell r="H64">
            <v>13.25</v>
          </cell>
        </row>
        <row r="65">
          <cell r="H65">
            <v>14.75</v>
          </cell>
        </row>
        <row r="66">
          <cell r="H66">
            <v>12.25</v>
          </cell>
        </row>
        <row r="67">
          <cell r="H67">
            <v>11.5</v>
          </cell>
        </row>
        <row r="68">
          <cell r="H68">
            <v>7.5</v>
          </cell>
        </row>
        <row r="69">
          <cell r="H69">
            <v>12.75</v>
          </cell>
        </row>
        <row r="70">
          <cell r="H70">
            <v>10.5</v>
          </cell>
        </row>
        <row r="71">
          <cell r="H71">
            <v>14.5</v>
          </cell>
        </row>
        <row r="72">
          <cell r="H72">
            <v>14.5</v>
          </cell>
        </row>
        <row r="73">
          <cell r="H73">
            <v>14</v>
          </cell>
        </row>
        <row r="74">
          <cell r="H74">
            <v>13.75</v>
          </cell>
        </row>
        <row r="75">
          <cell r="H75">
            <v>14.75</v>
          </cell>
        </row>
      </sheetData>
      <sheetData sheetId="5">
        <row r="13">
          <cell r="H13">
            <v>11</v>
          </cell>
        </row>
        <row r="14">
          <cell r="H14">
            <v>10.5</v>
          </cell>
        </row>
        <row r="15">
          <cell r="H15">
            <v>10.5</v>
          </cell>
        </row>
        <row r="16">
          <cell r="H16">
            <v>13</v>
          </cell>
        </row>
        <row r="17">
          <cell r="H17">
            <v>9.5</v>
          </cell>
        </row>
        <row r="18">
          <cell r="H18">
            <v>13</v>
          </cell>
        </row>
        <row r="19">
          <cell r="H19">
            <v>14</v>
          </cell>
        </row>
        <row r="20">
          <cell r="H20">
            <v>12</v>
          </cell>
        </row>
        <row r="21">
          <cell r="H21">
            <v>13.5</v>
          </cell>
        </row>
        <row r="22">
          <cell r="H22">
            <v>10</v>
          </cell>
        </row>
        <row r="23">
          <cell r="H23">
            <v>11</v>
          </cell>
        </row>
        <row r="24">
          <cell r="H24">
            <v>11.5</v>
          </cell>
        </row>
        <row r="25">
          <cell r="H25">
            <v>3.5</v>
          </cell>
        </row>
        <row r="26">
          <cell r="H26">
            <v>10.5</v>
          </cell>
        </row>
        <row r="27">
          <cell r="H27">
            <v>13.5</v>
          </cell>
        </row>
        <row r="28">
          <cell r="H28">
            <v>10</v>
          </cell>
        </row>
        <row r="29">
          <cell r="H29">
            <v>13</v>
          </cell>
        </row>
        <row r="30">
          <cell r="H30">
            <v>10.5</v>
          </cell>
        </row>
        <row r="31">
          <cell r="H31">
            <v>14.5</v>
          </cell>
        </row>
        <row r="32">
          <cell r="H32">
            <v>10.5</v>
          </cell>
        </row>
        <row r="33">
          <cell r="H33">
            <v>13.5</v>
          </cell>
        </row>
        <row r="34">
          <cell r="H34">
            <v>12</v>
          </cell>
        </row>
        <row r="35">
          <cell r="H35">
            <v>11.5</v>
          </cell>
        </row>
        <row r="36">
          <cell r="H36">
            <v>13.5</v>
          </cell>
        </row>
        <row r="37">
          <cell r="H37">
            <v>13.5</v>
          </cell>
        </row>
        <row r="38">
          <cell r="H38">
            <v>13</v>
          </cell>
        </row>
        <row r="39">
          <cell r="H39">
            <v>11</v>
          </cell>
        </row>
        <row r="40">
          <cell r="H40">
            <v>12</v>
          </cell>
        </row>
        <row r="41">
          <cell r="H41">
            <v>15</v>
          </cell>
        </row>
        <row r="42">
          <cell r="H42">
            <v>11.5</v>
          </cell>
        </row>
        <row r="43">
          <cell r="H43">
            <v>12</v>
          </cell>
        </row>
        <row r="44">
          <cell r="H44">
            <v>12.5</v>
          </cell>
        </row>
        <row r="45">
          <cell r="H45">
            <v>8.5</v>
          </cell>
        </row>
        <row r="46">
          <cell r="H46">
            <v>0</v>
          </cell>
        </row>
        <row r="47">
          <cell r="H47">
            <v>10</v>
          </cell>
        </row>
        <row r="48">
          <cell r="H48">
            <v>12</v>
          </cell>
        </row>
        <row r="49">
          <cell r="H49">
            <v>12.5</v>
          </cell>
        </row>
        <row r="50">
          <cell r="H50">
            <v>15</v>
          </cell>
        </row>
        <row r="51">
          <cell r="H51">
            <v>10</v>
          </cell>
        </row>
        <row r="52">
          <cell r="H52">
            <v>11.5</v>
          </cell>
        </row>
        <row r="53">
          <cell r="H53">
            <v>11.5</v>
          </cell>
        </row>
        <row r="54">
          <cell r="H54">
            <v>14</v>
          </cell>
        </row>
        <row r="55">
          <cell r="H55">
            <v>10</v>
          </cell>
        </row>
        <row r="56">
          <cell r="H56">
            <v>10.5</v>
          </cell>
        </row>
        <row r="57">
          <cell r="H57">
            <v>12</v>
          </cell>
        </row>
        <row r="58">
          <cell r="H58">
            <v>14</v>
          </cell>
        </row>
        <row r="59">
          <cell r="H59">
            <v>13</v>
          </cell>
        </row>
        <row r="60">
          <cell r="H60">
            <v>13</v>
          </cell>
        </row>
        <row r="61">
          <cell r="H61">
            <v>9.5</v>
          </cell>
        </row>
        <row r="62">
          <cell r="H62">
            <v>10</v>
          </cell>
        </row>
        <row r="63">
          <cell r="H63">
            <v>9.5</v>
          </cell>
        </row>
        <row r="64">
          <cell r="H64">
            <v>13</v>
          </cell>
        </row>
        <row r="65">
          <cell r="H65">
            <v>10</v>
          </cell>
        </row>
        <row r="66">
          <cell r="H66">
            <v>14</v>
          </cell>
        </row>
        <row r="67">
          <cell r="H67">
            <v>12.5</v>
          </cell>
        </row>
        <row r="68">
          <cell r="H68">
            <v>12</v>
          </cell>
        </row>
        <row r="69">
          <cell r="H69">
            <v>8.5</v>
          </cell>
        </row>
        <row r="70">
          <cell r="H70">
            <v>10.5</v>
          </cell>
        </row>
        <row r="71">
          <cell r="H71">
            <v>14</v>
          </cell>
        </row>
        <row r="72">
          <cell r="H72">
            <v>10</v>
          </cell>
        </row>
        <row r="73">
          <cell r="H73">
            <v>12.5</v>
          </cell>
        </row>
        <row r="74">
          <cell r="H74">
            <v>13</v>
          </cell>
        </row>
        <row r="75">
          <cell r="H75">
            <v>11</v>
          </cell>
        </row>
      </sheetData>
      <sheetData sheetId="6">
        <row r="13">
          <cell r="H13">
            <v>12</v>
          </cell>
        </row>
        <row r="14">
          <cell r="H14">
            <v>8.5</v>
          </cell>
        </row>
        <row r="15">
          <cell r="H15">
            <v>12</v>
          </cell>
        </row>
        <row r="16">
          <cell r="H16">
            <v>8.5</v>
          </cell>
        </row>
        <row r="17">
          <cell r="H17">
            <v>10.5</v>
          </cell>
        </row>
        <row r="18">
          <cell r="H18">
            <v>13</v>
          </cell>
        </row>
        <row r="19">
          <cell r="H19">
            <v>13</v>
          </cell>
        </row>
        <row r="20">
          <cell r="H20">
            <v>9</v>
          </cell>
        </row>
        <row r="21">
          <cell r="H21">
            <v>12.5</v>
          </cell>
        </row>
        <row r="22">
          <cell r="H22">
            <v>10</v>
          </cell>
        </row>
        <row r="23">
          <cell r="H23">
            <v>12.5</v>
          </cell>
        </row>
        <row r="24">
          <cell r="H24">
            <v>9.5</v>
          </cell>
        </row>
        <row r="25">
          <cell r="H25">
            <v>7</v>
          </cell>
        </row>
        <row r="26">
          <cell r="H26">
            <v>11.5</v>
          </cell>
        </row>
        <row r="27">
          <cell r="H27">
            <v>13</v>
          </cell>
        </row>
        <row r="28">
          <cell r="H28">
            <v>11.5</v>
          </cell>
        </row>
        <row r="29">
          <cell r="H29">
            <v>10.5</v>
          </cell>
        </row>
        <row r="30">
          <cell r="H30">
            <v>9.5</v>
          </cell>
        </row>
        <row r="31">
          <cell r="H31">
            <v>13.5</v>
          </cell>
        </row>
        <row r="32">
          <cell r="H32">
            <v>10.5</v>
          </cell>
        </row>
        <row r="33">
          <cell r="H33">
            <v>12.5</v>
          </cell>
        </row>
        <row r="34">
          <cell r="H34">
            <v>11</v>
          </cell>
        </row>
        <row r="35">
          <cell r="H35">
            <v>11.5</v>
          </cell>
        </row>
        <row r="36">
          <cell r="H36">
            <v>11.5</v>
          </cell>
        </row>
        <row r="37">
          <cell r="H37">
            <v>12</v>
          </cell>
        </row>
        <row r="38">
          <cell r="H38">
            <v>11</v>
          </cell>
        </row>
        <row r="39">
          <cell r="H39">
            <v>12</v>
          </cell>
        </row>
        <row r="40">
          <cell r="H40">
            <v>15.5</v>
          </cell>
        </row>
        <row r="41">
          <cell r="H41">
            <v>15</v>
          </cell>
        </row>
        <row r="42">
          <cell r="H42">
            <v>13</v>
          </cell>
        </row>
        <row r="43">
          <cell r="H43">
            <v>11</v>
          </cell>
        </row>
        <row r="44">
          <cell r="H44">
            <v>11</v>
          </cell>
        </row>
        <row r="45">
          <cell r="H45">
            <v>10</v>
          </cell>
        </row>
        <row r="46">
          <cell r="H46">
            <v>0</v>
          </cell>
        </row>
        <row r="47">
          <cell r="H47">
            <v>8.5</v>
          </cell>
        </row>
        <row r="48">
          <cell r="H48">
            <v>10</v>
          </cell>
        </row>
        <row r="49">
          <cell r="H49">
            <v>12.5</v>
          </cell>
        </row>
        <row r="50">
          <cell r="H50">
            <v>15.5</v>
          </cell>
        </row>
        <row r="51">
          <cell r="H51">
            <v>11</v>
          </cell>
        </row>
        <row r="52">
          <cell r="H52">
            <v>10.5</v>
          </cell>
        </row>
        <row r="53">
          <cell r="H53">
            <v>10.5</v>
          </cell>
        </row>
        <row r="54">
          <cell r="H54">
            <v>11</v>
          </cell>
        </row>
        <row r="55">
          <cell r="H55">
            <v>8.5</v>
          </cell>
        </row>
        <row r="56">
          <cell r="H56">
            <v>9</v>
          </cell>
        </row>
        <row r="57">
          <cell r="H57">
            <v>10.5</v>
          </cell>
        </row>
        <row r="58">
          <cell r="H58">
            <v>13.5</v>
          </cell>
        </row>
        <row r="59">
          <cell r="H59">
            <v>11.5</v>
          </cell>
        </row>
        <row r="60">
          <cell r="H60">
            <v>14</v>
          </cell>
        </row>
        <row r="61">
          <cell r="H61">
            <v>13</v>
          </cell>
        </row>
        <row r="62">
          <cell r="H62">
            <v>13.5</v>
          </cell>
        </row>
        <row r="63">
          <cell r="H63">
            <v>13</v>
          </cell>
        </row>
        <row r="64">
          <cell r="H64">
            <v>13.5</v>
          </cell>
        </row>
        <row r="65">
          <cell r="H65">
            <v>13</v>
          </cell>
        </row>
        <row r="66">
          <cell r="H66">
            <v>9</v>
          </cell>
        </row>
        <row r="67">
          <cell r="H67">
            <v>10.5</v>
          </cell>
        </row>
        <row r="68">
          <cell r="H68">
            <v>12.5</v>
          </cell>
        </row>
        <row r="69">
          <cell r="H69">
            <v>12.5</v>
          </cell>
        </row>
        <row r="70">
          <cell r="H70">
            <v>10</v>
          </cell>
        </row>
        <row r="71">
          <cell r="H71">
            <v>14</v>
          </cell>
        </row>
        <row r="72">
          <cell r="H72">
            <v>11.5</v>
          </cell>
        </row>
        <row r="73">
          <cell r="H73">
            <v>12</v>
          </cell>
        </row>
        <row r="74">
          <cell r="H74">
            <v>9.5</v>
          </cell>
        </row>
        <row r="75">
          <cell r="H75">
            <v>14</v>
          </cell>
        </row>
      </sheetData>
      <sheetData sheetId="7">
        <row r="13">
          <cell r="H13">
            <v>17</v>
          </cell>
        </row>
        <row r="14">
          <cell r="H14">
            <v>11</v>
          </cell>
        </row>
        <row r="15">
          <cell r="H15">
            <v>13.5</v>
          </cell>
        </row>
        <row r="16">
          <cell r="H16">
            <v>13</v>
          </cell>
        </row>
        <row r="17">
          <cell r="H17">
            <v>9</v>
          </cell>
        </row>
        <row r="18">
          <cell r="H18">
            <v>18</v>
          </cell>
        </row>
        <row r="19">
          <cell r="H19">
            <v>12</v>
          </cell>
        </row>
        <row r="20">
          <cell r="H20">
            <v>12.5</v>
          </cell>
        </row>
        <row r="21">
          <cell r="H21">
            <v>15</v>
          </cell>
        </row>
        <row r="22">
          <cell r="H22">
            <v>0</v>
          </cell>
        </row>
        <row r="23">
          <cell r="H23">
            <v>15.5</v>
          </cell>
        </row>
        <row r="24">
          <cell r="H24">
            <v>7</v>
          </cell>
        </row>
        <row r="25">
          <cell r="H25">
            <v>0</v>
          </cell>
        </row>
        <row r="26">
          <cell r="H26">
            <v>10.5</v>
          </cell>
        </row>
        <row r="27">
          <cell r="H27">
            <v>16.5</v>
          </cell>
        </row>
        <row r="28">
          <cell r="H28">
            <v>10.5</v>
          </cell>
        </row>
        <row r="29">
          <cell r="H29">
            <v>14.5</v>
          </cell>
        </row>
        <row r="30">
          <cell r="H30">
            <v>11.75</v>
          </cell>
        </row>
        <row r="31">
          <cell r="H31">
            <v>12.25</v>
          </cell>
        </row>
        <row r="32">
          <cell r="H32">
            <v>5</v>
          </cell>
        </row>
        <row r="33">
          <cell r="H33">
            <v>13.5</v>
          </cell>
        </row>
        <row r="34">
          <cell r="H34">
            <v>9</v>
          </cell>
        </row>
        <row r="35">
          <cell r="H35">
            <v>15</v>
          </cell>
        </row>
        <row r="36">
          <cell r="H36">
            <v>18</v>
          </cell>
        </row>
        <row r="37">
          <cell r="H37">
            <v>15</v>
          </cell>
        </row>
        <row r="38">
          <cell r="H38">
            <v>13</v>
          </cell>
        </row>
        <row r="39">
          <cell r="H39">
            <v>11</v>
          </cell>
        </row>
        <row r="40">
          <cell r="H40">
            <v>13.5</v>
          </cell>
        </row>
        <row r="41">
          <cell r="H41">
            <v>14.25</v>
          </cell>
        </row>
        <row r="42">
          <cell r="H42">
            <v>9</v>
          </cell>
        </row>
        <row r="43">
          <cell r="H43">
            <v>13</v>
          </cell>
        </row>
        <row r="44">
          <cell r="H44">
            <v>10</v>
          </cell>
        </row>
        <row r="45">
          <cell r="H45">
            <v>7</v>
          </cell>
        </row>
        <row r="46">
          <cell r="H46">
            <v>0</v>
          </cell>
        </row>
        <row r="47">
          <cell r="H47">
            <v>11</v>
          </cell>
        </row>
        <row r="48">
          <cell r="H48">
            <v>7</v>
          </cell>
        </row>
        <row r="49">
          <cell r="H49">
            <v>10</v>
          </cell>
        </row>
        <row r="50">
          <cell r="H50">
            <v>16</v>
          </cell>
        </row>
        <row r="51">
          <cell r="H51">
            <v>3</v>
          </cell>
        </row>
        <row r="52">
          <cell r="H52">
            <v>11.5</v>
          </cell>
        </row>
        <row r="53">
          <cell r="H53">
            <v>8.5</v>
          </cell>
        </row>
        <row r="54">
          <cell r="H54">
            <v>10</v>
          </cell>
        </row>
        <row r="55">
          <cell r="H55">
            <v>13.5</v>
          </cell>
        </row>
        <row r="56">
          <cell r="H56">
            <v>7</v>
          </cell>
        </row>
        <row r="57">
          <cell r="H57">
            <v>8</v>
          </cell>
        </row>
        <row r="58">
          <cell r="H58">
            <v>14</v>
          </cell>
        </row>
        <row r="59">
          <cell r="H59">
            <v>13.5</v>
          </cell>
        </row>
        <row r="60">
          <cell r="H60">
            <v>15</v>
          </cell>
        </row>
        <row r="61">
          <cell r="H61">
            <v>16</v>
          </cell>
        </row>
        <row r="62">
          <cell r="H62">
            <v>10.5</v>
          </cell>
        </row>
        <row r="63">
          <cell r="H63">
            <v>10.5</v>
          </cell>
        </row>
        <row r="64">
          <cell r="H64">
            <v>15.5</v>
          </cell>
        </row>
        <row r="65">
          <cell r="H65">
            <v>12</v>
          </cell>
        </row>
        <row r="66">
          <cell r="H66">
            <v>14</v>
          </cell>
        </row>
        <row r="67">
          <cell r="H67">
            <v>16</v>
          </cell>
        </row>
        <row r="68">
          <cell r="H68">
            <v>0</v>
          </cell>
        </row>
        <row r="69">
          <cell r="H69">
            <v>11.5</v>
          </cell>
        </row>
        <row r="70">
          <cell r="H70">
            <v>10</v>
          </cell>
        </row>
        <row r="71">
          <cell r="H71">
            <v>15</v>
          </cell>
        </row>
        <row r="72">
          <cell r="H72">
            <v>14.5</v>
          </cell>
        </row>
        <row r="73">
          <cell r="H73">
            <v>14.5</v>
          </cell>
        </row>
        <row r="74">
          <cell r="H74">
            <v>10</v>
          </cell>
        </row>
        <row r="75">
          <cell r="H75">
            <v>14</v>
          </cell>
        </row>
      </sheetData>
      <sheetData sheetId="8">
        <row r="13">
          <cell r="H13">
            <v>14</v>
          </cell>
        </row>
        <row r="14">
          <cell r="H14">
            <v>17.5</v>
          </cell>
        </row>
        <row r="15">
          <cell r="H15">
            <v>13.5</v>
          </cell>
        </row>
        <row r="16">
          <cell r="H16">
            <v>16.5</v>
          </cell>
        </row>
        <row r="17">
          <cell r="H17">
            <v>12.5</v>
          </cell>
        </row>
        <row r="18">
          <cell r="H18">
            <v>13.5</v>
          </cell>
        </row>
        <row r="19">
          <cell r="H19">
            <v>13.5</v>
          </cell>
        </row>
        <row r="20">
          <cell r="H20">
            <v>15.5</v>
          </cell>
        </row>
        <row r="21">
          <cell r="H21">
            <v>15</v>
          </cell>
        </row>
        <row r="22">
          <cell r="H22">
            <v>0</v>
          </cell>
        </row>
        <row r="23">
          <cell r="H23">
            <v>12.5</v>
          </cell>
        </row>
        <row r="24">
          <cell r="H24">
            <v>10.5</v>
          </cell>
        </row>
        <row r="25">
          <cell r="H25">
            <v>0</v>
          </cell>
        </row>
        <row r="26">
          <cell r="H26">
            <v>11</v>
          </cell>
        </row>
        <row r="27">
          <cell r="H27">
            <v>14.5</v>
          </cell>
        </row>
        <row r="28">
          <cell r="H28">
            <v>10.5</v>
          </cell>
        </row>
        <row r="29">
          <cell r="H29">
            <v>12.5</v>
          </cell>
        </row>
        <row r="30">
          <cell r="H30">
            <v>13.5</v>
          </cell>
        </row>
        <row r="31">
          <cell r="H31">
            <v>13</v>
          </cell>
        </row>
        <row r="32">
          <cell r="H32">
            <v>13.5</v>
          </cell>
        </row>
        <row r="33">
          <cell r="H33">
            <v>15.5</v>
          </cell>
        </row>
        <row r="34">
          <cell r="H34">
            <v>14</v>
          </cell>
        </row>
        <row r="35">
          <cell r="H35">
            <v>14.5</v>
          </cell>
        </row>
        <row r="36">
          <cell r="H36">
            <v>16.5</v>
          </cell>
        </row>
        <row r="37">
          <cell r="H37">
            <v>13.5</v>
          </cell>
        </row>
        <row r="38">
          <cell r="H38">
            <v>11.5</v>
          </cell>
        </row>
        <row r="39">
          <cell r="H39">
            <v>18</v>
          </cell>
        </row>
        <row r="40">
          <cell r="H40">
            <v>12.5</v>
          </cell>
        </row>
        <row r="41">
          <cell r="H41">
            <v>11</v>
          </cell>
        </row>
        <row r="42">
          <cell r="H42">
            <v>12</v>
          </cell>
        </row>
        <row r="43">
          <cell r="H43">
            <v>10</v>
          </cell>
        </row>
        <row r="44">
          <cell r="H44">
            <v>13</v>
          </cell>
        </row>
        <row r="45">
          <cell r="H45">
            <v>12</v>
          </cell>
        </row>
        <row r="46">
          <cell r="H46">
            <v>0</v>
          </cell>
        </row>
        <row r="47">
          <cell r="H47">
            <v>11.5</v>
          </cell>
        </row>
        <row r="48">
          <cell r="H48">
            <v>11.5</v>
          </cell>
        </row>
        <row r="49">
          <cell r="H49">
            <v>15.5</v>
          </cell>
        </row>
        <row r="50">
          <cell r="H50">
            <v>13</v>
          </cell>
        </row>
        <row r="51">
          <cell r="H51">
            <v>10</v>
          </cell>
        </row>
        <row r="52">
          <cell r="H52">
            <v>12.5</v>
          </cell>
        </row>
        <row r="53">
          <cell r="H53">
            <v>12.5</v>
          </cell>
        </row>
        <row r="54">
          <cell r="H54">
            <v>13</v>
          </cell>
        </row>
        <row r="55">
          <cell r="H55">
            <v>12.5</v>
          </cell>
        </row>
        <row r="56">
          <cell r="H56">
            <v>17</v>
          </cell>
        </row>
        <row r="57">
          <cell r="H57">
            <v>16.5</v>
          </cell>
        </row>
        <row r="58">
          <cell r="H58">
            <v>13.5</v>
          </cell>
        </row>
        <row r="59">
          <cell r="H59">
            <v>15</v>
          </cell>
        </row>
        <row r="60">
          <cell r="H60">
            <v>15</v>
          </cell>
        </row>
        <row r="61">
          <cell r="H61">
            <v>13</v>
          </cell>
        </row>
        <row r="62">
          <cell r="H62">
            <v>14</v>
          </cell>
        </row>
        <row r="63">
          <cell r="H63">
            <v>11.5</v>
          </cell>
        </row>
        <row r="64">
          <cell r="H64">
            <v>15</v>
          </cell>
        </row>
        <row r="65">
          <cell r="H65">
            <v>14</v>
          </cell>
        </row>
        <row r="66">
          <cell r="H66">
            <v>15</v>
          </cell>
        </row>
        <row r="67">
          <cell r="H67">
            <v>16.5</v>
          </cell>
        </row>
        <row r="68">
          <cell r="H68">
            <v>13</v>
          </cell>
        </row>
        <row r="69">
          <cell r="H69">
            <v>13</v>
          </cell>
        </row>
        <row r="70">
          <cell r="H70">
            <v>15.5</v>
          </cell>
        </row>
        <row r="71">
          <cell r="H71">
            <v>15</v>
          </cell>
        </row>
        <row r="72">
          <cell r="H72">
            <v>15</v>
          </cell>
        </row>
        <row r="73">
          <cell r="H73">
            <v>16.5</v>
          </cell>
        </row>
        <row r="74">
          <cell r="H74">
            <v>15</v>
          </cell>
        </row>
        <row r="75">
          <cell r="H75">
            <v>15.5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"/>
  <sheetViews>
    <sheetView tabSelected="1" workbookViewId="0">
      <selection activeCell="I22" sqref="I22"/>
    </sheetView>
  </sheetViews>
  <sheetFormatPr baseColWidth="10" defaultRowHeight="15"/>
  <cols>
    <col min="1" max="1" width="3" customWidth="1"/>
    <col min="2" max="2" width="15" customWidth="1"/>
    <col min="3" max="3" width="15.28515625" customWidth="1"/>
    <col min="4" max="4" width="13.28515625" customWidth="1"/>
    <col min="5" max="5" width="3.7109375" style="27" customWidth="1"/>
    <col min="6" max="6" width="6.5703125" customWidth="1"/>
    <col min="7" max="7" width="3.28515625" style="26" customWidth="1"/>
    <col min="8" max="8" width="7.140625" style="26" customWidth="1"/>
    <col min="9" max="9" width="4.5703125" style="26" customWidth="1"/>
    <col min="10" max="10" width="6.28515625" customWidth="1"/>
    <col min="11" max="11" width="4.42578125" style="28" customWidth="1"/>
    <col min="12" max="12" width="6.28515625" customWidth="1"/>
    <col min="13" max="13" width="4.42578125" style="26" customWidth="1"/>
    <col min="14" max="14" width="6.28515625" customWidth="1"/>
    <col min="15" max="15" width="5" style="26" customWidth="1"/>
    <col min="16" max="16" width="4.7109375" style="26" customWidth="1"/>
    <col min="17" max="17" width="6.42578125" style="26" customWidth="1"/>
    <col min="18" max="18" width="4.28515625" customWidth="1"/>
    <col min="19" max="19" width="6" customWidth="1"/>
    <col min="20" max="20" width="5" style="26" customWidth="1"/>
    <col min="21" max="21" width="4.85546875" customWidth="1"/>
    <col min="22" max="22" width="6.5703125" style="26" customWidth="1"/>
    <col min="23" max="23" width="4.140625" customWidth="1"/>
    <col min="24" max="24" width="6.5703125" style="26" customWidth="1"/>
    <col min="25" max="25" width="4.85546875" customWidth="1"/>
    <col min="26" max="26" width="6.42578125" style="26" customWidth="1"/>
    <col min="27" max="27" width="4.7109375" style="26" customWidth="1"/>
    <col min="28" max="28" width="4.42578125" customWidth="1"/>
    <col min="29" max="29" width="6.85546875" style="26" customWidth="1"/>
    <col min="30" max="30" width="4.42578125" customWidth="1"/>
    <col min="31" max="31" width="6.7109375" customWidth="1"/>
    <col min="32" max="32" width="3.85546875" customWidth="1"/>
    <col min="33" max="33" width="5.85546875" customWidth="1"/>
    <col min="34" max="34" width="5.5703125" style="26" customWidth="1"/>
    <col min="35" max="35" width="4.28515625" style="26" customWidth="1"/>
    <col min="36" max="36" width="5.85546875" customWidth="1"/>
    <col min="37" max="37" width="5.7109375" customWidth="1"/>
    <col min="38" max="38" width="5.5703125" customWidth="1"/>
  </cols>
  <sheetData>
    <row r="1" spans="1:39" s="1" customFormat="1" ht="24.9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9" s="1" customFormat="1" ht="24.9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9" s="1" customFormat="1" ht="24.9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9" s="1" customFormat="1" ht="24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"/>
      <c r="AH4" s="3"/>
      <c r="AI4" s="3"/>
    </row>
    <row r="5" spans="1:39" s="1" customFormat="1" ht="24.95" customHeight="1">
      <c r="A5" s="4" t="s">
        <v>3</v>
      </c>
      <c r="B5" s="5"/>
      <c r="C5" s="4"/>
      <c r="D5" s="4"/>
      <c r="E5" s="6"/>
      <c r="F5" s="7"/>
      <c r="G5" s="5"/>
      <c r="H5" s="7"/>
      <c r="O5" s="55" t="s">
        <v>4</v>
      </c>
      <c r="P5" s="56"/>
      <c r="Q5" s="56"/>
      <c r="R5" s="56"/>
      <c r="S5" s="56"/>
      <c r="T5" s="57"/>
      <c r="U5" s="5"/>
      <c r="V5" s="5"/>
      <c r="W5" s="5"/>
      <c r="X5" s="7"/>
      <c r="Y5" s="5"/>
      <c r="Z5" s="7"/>
      <c r="AA5" s="5"/>
      <c r="AB5" s="5"/>
      <c r="AC5" s="5"/>
      <c r="AD5" s="5"/>
      <c r="AE5" s="5"/>
      <c r="AF5" s="5"/>
      <c r="AG5" s="2"/>
      <c r="AH5" s="3"/>
      <c r="AI5" s="3"/>
    </row>
    <row r="6" spans="1:39" s="1" customFormat="1" ht="24.95" customHeight="1">
      <c r="A6" s="8" t="s">
        <v>5</v>
      </c>
      <c r="B6" s="5"/>
      <c r="C6" s="4"/>
      <c r="D6" s="4"/>
      <c r="E6" s="9"/>
      <c r="F6" s="10"/>
      <c r="G6" s="5"/>
      <c r="H6" s="7"/>
      <c r="O6" s="58"/>
      <c r="P6" s="59"/>
      <c r="Q6" s="59"/>
      <c r="R6" s="59"/>
      <c r="S6" s="59"/>
      <c r="T6" s="60"/>
      <c r="U6" s="11"/>
      <c r="V6" s="11"/>
      <c r="W6" s="11"/>
      <c r="X6" s="12"/>
      <c r="Y6" s="11"/>
      <c r="Z6" s="7"/>
      <c r="AA6" s="5" t="s">
        <v>6</v>
      </c>
      <c r="AB6" s="13"/>
      <c r="AC6" s="13"/>
      <c r="AD6" s="13"/>
      <c r="AE6" s="14"/>
      <c r="AF6" s="14"/>
      <c r="AG6" s="2"/>
      <c r="AH6" s="3"/>
      <c r="AI6" s="3"/>
    </row>
    <row r="7" spans="1:39" s="1" customFormat="1" ht="24.95" customHeight="1">
      <c r="A7" s="51" t="s">
        <v>7</v>
      </c>
      <c r="B7" s="52"/>
      <c r="C7" s="52"/>
      <c r="D7" s="52"/>
      <c r="E7" s="9"/>
      <c r="F7" s="10"/>
      <c r="G7" s="5"/>
      <c r="H7" s="7"/>
      <c r="I7" s="15"/>
      <c r="J7" s="16"/>
      <c r="K7" s="15"/>
      <c r="L7" s="16"/>
      <c r="M7" s="15"/>
      <c r="N7" s="16"/>
      <c r="O7" s="15"/>
      <c r="P7" s="15"/>
      <c r="Q7" s="15"/>
      <c r="R7" s="16"/>
      <c r="S7" s="16"/>
      <c r="T7" s="11"/>
      <c r="U7" s="11"/>
      <c r="V7" s="11"/>
      <c r="W7" s="11"/>
      <c r="X7" s="12"/>
      <c r="Y7" s="11"/>
      <c r="Z7" s="7"/>
      <c r="AA7" s="5" t="s">
        <v>8</v>
      </c>
      <c r="AB7" s="13"/>
      <c r="AC7" s="13"/>
      <c r="AD7" s="13"/>
      <c r="AE7" s="17"/>
      <c r="AF7" s="17"/>
      <c r="AG7" s="2"/>
      <c r="AH7" s="3"/>
      <c r="AI7" s="3"/>
    </row>
    <row r="8" spans="1:39" s="1" customFormat="1" ht="24.95" customHeight="1">
      <c r="A8" s="8" t="s">
        <v>9</v>
      </c>
      <c r="B8" s="5"/>
      <c r="C8" s="4"/>
      <c r="D8" s="4"/>
      <c r="E8" s="9"/>
      <c r="F8" s="10"/>
      <c r="G8" s="5"/>
      <c r="H8" s="7"/>
      <c r="I8" s="5"/>
      <c r="J8" s="10"/>
      <c r="K8" s="7"/>
      <c r="L8" s="10"/>
      <c r="M8" s="5"/>
      <c r="N8" s="10"/>
      <c r="O8" s="48"/>
      <c r="P8" s="48"/>
      <c r="Q8" s="48"/>
      <c r="R8" s="48"/>
      <c r="S8" s="10"/>
      <c r="T8" s="5"/>
      <c r="U8" s="5"/>
      <c r="V8" s="5"/>
      <c r="W8" s="5"/>
      <c r="X8" s="7"/>
      <c r="Y8" s="5"/>
      <c r="Z8" s="7"/>
      <c r="AA8" s="18" t="s">
        <v>10</v>
      </c>
      <c r="AB8" s="18"/>
      <c r="AC8" s="18"/>
      <c r="AD8" s="18"/>
      <c r="AE8" s="19"/>
      <c r="AF8" s="4"/>
      <c r="AG8" s="2"/>
      <c r="AH8" s="3"/>
      <c r="AI8" s="3"/>
    </row>
    <row r="9" spans="1:39" s="1" customFormat="1" ht="24.95" customHeight="1">
      <c r="A9" s="49"/>
      <c r="B9" s="49"/>
      <c r="C9" s="20"/>
      <c r="D9" s="20"/>
      <c r="E9" s="21"/>
      <c r="F9" s="50" t="s">
        <v>11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 t="s">
        <v>12</v>
      </c>
      <c r="R9" s="50"/>
      <c r="S9" s="50"/>
      <c r="T9" s="50"/>
      <c r="U9" s="50"/>
      <c r="V9" s="42" t="s">
        <v>13</v>
      </c>
      <c r="W9" s="43"/>
      <c r="X9" s="43"/>
      <c r="Y9" s="43"/>
      <c r="Z9" s="43"/>
      <c r="AA9" s="43"/>
      <c r="AB9" s="44"/>
      <c r="AC9" s="42" t="s">
        <v>14</v>
      </c>
      <c r="AD9" s="43"/>
      <c r="AE9" s="43"/>
      <c r="AF9" s="43"/>
      <c r="AG9" s="43"/>
      <c r="AH9" s="43"/>
      <c r="AI9" s="44"/>
      <c r="AJ9" s="36" t="s">
        <v>15</v>
      </c>
      <c r="AK9" s="36" t="s">
        <v>16</v>
      </c>
      <c r="AL9" s="36" t="s">
        <v>17</v>
      </c>
      <c r="AM9" s="39" t="s">
        <v>18</v>
      </c>
    </row>
    <row r="10" spans="1:39" s="1" customFormat="1" ht="15" customHeight="1">
      <c r="A10" s="40" t="s">
        <v>19</v>
      </c>
      <c r="B10" s="39" t="s">
        <v>20</v>
      </c>
      <c r="C10" s="40" t="s">
        <v>21</v>
      </c>
      <c r="D10" s="40" t="s">
        <v>22</v>
      </c>
      <c r="E10" s="39" t="s">
        <v>23</v>
      </c>
      <c r="F10" s="41" t="s">
        <v>24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 t="s">
        <v>25</v>
      </c>
      <c r="R10" s="41"/>
      <c r="S10" s="41"/>
      <c r="T10" s="41"/>
      <c r="U10" s="41"/>
      <c r="V10" s="45" t="s">
        <v>26</v>
      </c>
      <c r="W10" s="46"/>
      <c r="X10" s="46"/>
      <c r="Y10" s="46"/>
      <c r="Z10" s="46"/>
      <c r="AA10" s="46"/>
      <c r="AB10" s="47"/>
      <c r="AC10" s="45" t="s">
        <v>27</v>
      </c>
      <c r="AD10" s="46"/>
      <c r="AE10" s="46"/>
      <c r="AF10" s="46"/>
      <c r="AG10" s="46"/>
      <c r="AH10" s="46"/>
      <c r="AI10" s="47"/>
      <c r="AJ10" s="37"/>
      <c r="AK10" s="37"/>
      <c r="AL10" s="37"/>
      <c r="AM10" s="39"/>
    </row>
    <row r="11" spans="1:39" ht="147.75" customHeight="1">
      <c r="A11" s="40"/>
      <c r="B11" s="39"/>
      <c r="C11" s="40"/>
      <c r="D11" s="40"/>
      <c r="E11" s="39"/>
      <c r="F11" s="22" t="s">
        <v>28</v>
      </c>
      <c r="G11" s="29" t="s">
        <v>29</v>
      </c>
      <c r="H11" s="22" t="s">
        <v>30</v>
      </c>
      <c r="I11" s="29" t="s">
        <v>29</v>
      </c>
      <c r="J11" s="22" t="s">
        <v>31</v>
      </c>
      <c r="K11" s="32" t="s">
        <v>29</v>
      </c>
      <c r="L11" s="22" t="s">
        <v>32</v>
      </c>
      <c r="M11" s="29" t="s">
        <v>29</v>
      </c>
      <c r="N11" s="34" t="s">
        <v>33</v>
      </c>
      <c r="O11" s="30" t="s">
        <v>34</v>
      </c>
      <c r="P11" s="29" t="s">
        <v>29</v>
      </c>
      <c r="Q11" s="22" t="s">
        <v>35</v>
      </c>
      <c r="R11" s="29" t="s">
        <v>29</v>
      </c>
      <c r="S11" s="31" t="s">
        <v>33</v>
      </c>
      <c r="T11" s="30" t="s">
        <v>34</v>
      </c>
      <c r="U11" s="29" t="s">
        <v>29</v>
      </c>
      <c r="V11" s="22" t="s">
        <v>36</v>
      </c>
      <c r="W11" s="29" t="s">
        <v>29</v>
      </c>
      <c r="X11" s="22" t="s">
        <v>37</v>
      </c>
      <c r="Y11" s="29" t="s">
        <v>29</v>
      </c>
      <c r="Z11" s="31" t="s">
        <v>33</v>
      </c>
      <c r="AA11" s="30" t="s">
        <v>34</v>
      </c>
      <c r="AB11" s="29" t="s">
        <v>29</v>
      </c>
      <c r="AC11" s="23" t="s">
        <v>38</v>
      </c>
      <c r="AD11" s="29" t="s">
        <v>29</v>
      </c>
      <c r="AE11" s="22" t="s">
        <v>39</v>
      </c>
      <c r="AF11" s="29" t="s">
        <v>29</v>
      </c>
      <c r="AG11" s="31" t="s">
        <v>33</v>
      </c>
      <c r="AH11" s="30" t="s">
        <v>34</v>
      </c>
      <c r="AI11" s="29" t="s">
        <v>29</v>
      </c>
      <c r="AJ11" s="37"/>
      <c r="AK11" s="37"/>
      <c r="AL11" s="37"/>
      <c r="AM11" s="39"/>
    </row>
    <row r="12" spans="1:39" ht="33.75" customHeight="1">
      <c r="A12" s="40"/>
      <c r="B12" s="39"/>
      <c r="C12" s="40"/>
      <c r="D12" s="40"/>
      <c r="E12" s="39"/>
      <c r="F12" s="24" t="s">
        <v>40</v>
      </c>
      <c r="G12" s="29"/>
      <c r="H12" s="24" t="s">
        <v>40</v>
      </c>
      <c r="I12" s="29"/>
      <c r="J12" s="24" t="s">
        <v>40</v>
      </c>
      <c r="K12" s="33"/>
      <c r="L12" s="24" t="s">
        <v>40</v>
      </c>
      <c r="M12" s="29"/>
      <c r="N12" s="35"/>
      <c r="O12" s="30"/>
      <c r="P12" s="29"/>
      <c r="Q12" s="24" t="s">
        <v>41</v>
      </c>
      <c r="R12" s="29"/>
      <c r="S12" s="31"/>
      <c r="T12" s="30"/>
      <c r="U12" s="29"/>
      <c r="V12" s="25" t="s">
        <v>42</v>
      </c>
      <c r="W12" s="29"/>
      <c r="X12" s="25" t="s">
        <v>42</v>
      </c>
      <c r="Y12" s="29"/>
      <c r="Z12" s="31"/>
      <c r="AA12" s="30"/>
      <c r="AB12" s="29"/>
      <c r="AC12" s="25" t="s">
        <v>42</v>
      </c>
      <c r="AD12" s="29"/>
      <c r="AE12" s="25" t="s">
        <v>43</v>
      </c>
      <c r="AF12" s="29"/>
      <c r="AG12" s="31"/>
      <c r="AH12" s="30"/>
      <c r="AI12" s="29"/>
      <c r="AJ12" s="38"/>
      <c r="AK12" s="38"/>
      <c r="AL12" s="38"/>
      <c r="AM12" s="39"/>
    </row>
    <row r="13" spans="1:39" ht="20.100000000000001" customHeight="1">
      <c r="A13" s="61">
        <v>1</v>
      </c>
      <c r="B13" s="62" t="s">
        <v>44</v>
      </c>
      <c r="C13" s="62" t="s">
        <v>45</v>
      </c>
      <c r="D13" s="62" t="s">
        <v>46</v>
      </c>
      <c r="E13" s="63" t="s">
        <v>47</v>
      </c>
      <c r="F13" s="64">
        <f>[1]TLOPC.1!H13</f>
        <v>6.5</v>
      </c>
      <c r="G13" s="63">
        <v>1</v>
      </c>
      <c r="H13" s="64">
        <f>[1]apc.1!H13</f>
        <v>10.25</v>
      </c>
      <c r="I13" s="63">
        <v>1</v>
      </c>
      <c r="J13" s="64">
        <f>[1]SPC.1!H13</f>
        <v>14.75</v>
      </c>
      <c r="K13" s="65">
        <v>1</v>
      </c>
      <c r="L13" s="64">
        <f xml:space="preserve">  [1]TVPC.1!H13</f>
        <v>10</v>
      </c>
      <c r="M13" s="63">
        <v>1</v>
      </c>
      <c r="N13" s="64">
        <f xml:space="preserve"> (F13*2+H13*2+J13*2+L13*2)/8</f>
        <v>10.375</v>
      </c>
      <c r="O13" s="63">
        <f>(IF(N13&gt;9.99,20,IF(F13&gt;9.99,5,0)+IF(H13&gt;9.99,5,0)+IF(J13&gt;9.99,5,0)+IF(L13&gt;9.99,5,0)))</f>
        <v>20</v>
      </c>
      <c r="P13" s="66">
        <v>1</v>
      </c>
      <c r="Q13" s="64">
        <f>[1]ED.1!H13</f>
        <v>13.25</v>
      </c>
      <c r="R13" s="63">
        <v>1</v>
      </c>
      <c r="S13" s="64">
        <v>13.25</v>
      </c>
      <c r="T13" s="63">
        <f>(IF(S13&gt;9.99,3,0))</f>
        <v>3</v>
      </c>
      <c r="U13" s="63">
        <v>1</v>
      </c>
      <c r="V13" s="64">
        <f>[1]RLX.1!H13</f>
        <v>11</v>
      </c>
      <c r="W13" s="63">
        <v>1</v>
      </c>
      <c r="X13" s="64">
        <f>[1]MOP.1!H13</f>
        <v>12</v>
      </c>
      <c r="Y13" s="63">
        <v>1</v>
      </c>
      <c r="Z13" s="64">
        <f xml:space="preserve"> (V13*2+X13*2 )/4</f>
        <v>11.5</v>
      </c>
      <c r="AA13" s="63">
        <f>(IF(Z13&gt;9.99,4,IF(V13&gt;9.99,2,0)+IF(X13&gt;9.99,2,0)))</f>
        <v>4</v>
      </c>
      <c r="AB13" s="63">
        <v>1</v>
      </c>
      <c r="AC13" s="64">
        <f>[1]BGDPP.1!H13</f>
        <v>17</v>
      </c>
      <c r="AD13" s="63">
        <v>1</v>
      </c>
      <c r="AE13" s="64">
        <f>[1]LSP1!H13</f>
        <v>14</v>
      </c>
      <c r="AF13" s="63">
        <v>1</v>
      </c>
      <c r="AG13" s="64">
        <f>(AC13+AE13)/2</f>
        <v>15.5</v>
      </c>
      <c r="AH13" s="63">
        <f>(IF(AG13&gt;9.99,3,IF(AC13&gt;9.99,2,0)+IF(AE13&gt;9.99,1,0)))</f>
        <v>3</v>
      </c>
      <c r="AI13" s="63">
        <v>1</v>
      </c>
      <c r="AJ13" s="64">
        <f>(N13*8+S13*2+Z13*4+AG13*2)/16</f>
        <v>11.65625</v>
      </c>
      <c r="AK13" s="63">
        <f>(O13+T13+AA13+AH13)</f>
        <v>30</v>
      </c>
      <c r="AL13" s="63">
        <f>IF(AJ13&gt;9.99,30,AK13)</f>
        <v>30</v>
      </c>
      <c r="AM13" s="63" t="str">
        <f>IF(AJ13&gt;9.99,"Acquis","Non acquis")</f>
        <v>Acquis</v>
      </c>
    </row>
    <row r="14" spans="1:39" ht="20.100000000000001" customHeight="1">
      <c r="A14" s="61">
        <v>2</v>
      </c>
      <c r="B14" s="67" t="s">
        <v>48</v>
      </c>
      <c r="C14" s="67" t="s">
        <v>49</v>
      </c>
      <c r="D14" s="67" t="s">
        <v>50</v>
      </c>
      <c r="E14" s="63" t="s">
        <v>47</v>
      </c>
      <c r="F14" s="64">
        <f>[1]TLOPC.1!H14</f>
        <v>7.75</v>
      </c>
      <c r="G14" s="63">
        <v>1</v>
      </c>
      <c r="H14" s="64">
        <f>[1]apc.1!H14</f>
        <v>10</v>
      </c>
      <c r="I14" s="63">
        <v>1</v>
      </c>
      <c r="J14" s="64">
        <f>[1]SPC.1!H14</f>
        <v>12.25</v>
      </c>
      <c r="K14" s="65">
        <v>1</v>
      </c>
      <c r="L14" s="64">
        <f xml:space="preserve">  [1]TVPC.1!H14</f>
        <v>7.75</v>
      </c>
      <c r="M14" s="63">
        <v>1</v>
      </c>
      <c r="N14" s="64">
        <f t="shared" ref="N14:N75" si="0" xml:space="preserve"> (F14*2+H14*2+J14*2+L14*2)/8</f>
        <v>9.4375</v>
      </c>
      <c r="O14" s="63">
        <f t="shared" ref="O14:O75" si="1">(IF(N14&gt;9.99,20,IF(F14&gt;9.99,5,0)+IF(H14&gt;9.99,5,0)+IF(J14&gt;9.99,5,0)+IF(L14&gt;9.99,5,0)))</f>
        <v>10</v>
      </c>
      <c r="P14" s="63">
        <v>1</v>
      </c>
      <c r="Q14" s="64">
        <f>[1]ED.1!H14</f>
        <v>11.5</v>
      </c>
      <c r="R14" s="63">
        <v>1</v>
      </c>
      <c r="S14" s="64">
        <v>11.5</v>
      </c>
      <c r="T14" s="63">
        <f t="shared" ref="T14:T75" si="2">(IF(S14&gt;9.99,3,0))</f>
        <v>3</v>
      </c>
      <c r="U14" s="63">
        <v>1</v>
      </c>
      <c r="V14" s="64">
        <f>[1]RLX.1!H14</f>
        <v>10.5</v>
      </c>
      <c r="W14" s="63">
        <v>1</v>
      </c>
      <c r="X14" s="64">
        <f>[1]MOP.1!H14</f>
        <v>8.5</v>
      </c>
      <c r="Y14" s="63">
        <v>1</v>
      </c>
      <c r="Z14" s="64">
        <f t="shared" ref="Z14:Z75" si="3" xml:space="preserve"> (V14*2+X14*2 )/4</f>
        <v>9.5</v>
      </c>
      <c r="AA14" s="63">
        <f t="shared" ref="AA14:AA75" si="4">(IF(Z14&gt;9.99,4,IF(V14&gt;9.99,2,0)+IF(X14&gt;9.99,2,0)))</f>
        <v>2</v>
      </c>
      <c r="AB14" s="63">
        <v>1</v>
      </c>
      <c r="AC14" s="64">
        <f>[1]BGDPP.1!H14</f>
        <v>11</v>
      </c>
      <c r="AD14" s="63">
        <v>1</v>
      </c>
      <c r="AE14" s="64">
        <f>[1]LSP1!H14</f>
        <v>17.5</v>
      </c>
      <c r="AF14" s="63">
        <v>1</v>
      </c>
      <c r="AG14" s="64">
        <f t="shared" ref="AG14:AG75" si="5">(AC14+AE14)/2</f>
        <v>14.25</v>
      </c>
      <c r="AH14" s="63">
        <f t="shared" ref="AH14:AH75" si="6">(IF(AG14&gt;9.99,3,IF(AC14&gt;9.99,2,0)+IF(AE14&gt;9.99,1,0)))</f>
        <v>3</v>
      </c>
      <c r="AI14" s="63">
        <v>1</v>
      </c>
      <c r="AJ14" s="64">
        <f t="shared" ref="AJ14:AJ23" si="7">(N14*8+S14*2+Z14*4+AG14*2)/16</f>
        <v>10.3125</v>
      </c>
      <c r="AK14" s="63">
        <f t="shared" ref="AK14:AK75" si="8">(O14+T14+AA14+AH14)</f>
        <v>18</v>
      </c>
      <c r="AL14" s="63">
        <f t="shared" ref="AL14:AL75" si="9">IF(AJ14&gt;9.99,30,AK14)</f>
        <v>30</v>
      </c>
      <c r="AM14" s="63" t="str">
        <f t="shared" ref="AM14:AM75" si="10">IF(AJ14&gt;9.99,"Acquis","Non acquis")</f>
        <v>Acquis</v>
      </c>
    </row>
    <row r="15" spans="1:39" ht="20.100000000000001" customHeight="1">
      <c r="A15" s="61">
        <v>3</v>
      </c>
      <c r="B15" s="67" t="s">
        <v>51</v>
      </c>
      <c r="C15" s="67" t="s">
        <v>52</v>
      </c>
      <c r="D15" s="67" t="s">
        <v>53</v>
      </c>
      <c r="E15" s="63" t="s">
        <v>47</v>
      </c>
      <c r="F15" s="64">
        <f>[1]TLOPC.1!H15</f>
        <v>4.25</v>
      </c>
      <c r="G15" s="63">
        <v>1</v>
      </c>
      <c r="H15" s="64">
        <f>[1]apc.1!H15</f>
        <v>7.25</v>
      </c>
      <c r="I15" s="63">
        <v>1</v>
      </c>
      <c r="J15" s="64">
        <f>[1]SPC.1!H15</f>
        <v>13.5</v>
      </c>
      <c r="K15" s="65">
        <v>1</v>
      </c>
      <c r="L15" s="64">
        <f xml:space="preserve">  [1]TVPC.1!H15</f>
        <v>7.5</v>
      </c>
      <c r="M15" s="63">
        <v>1</v>
      </c>
      <c r="N15" s="64">
        <f t="shared" si="0"/>
        <v>8.125</v>
      </c>
      <c r="O15" s="63">
        <f t="shared" si="1"/>
        <v>5</v>
      </c>
      <c r="P15" s="63">
        <v>1</v>
      </c>
      <c r="Q15" s="64">
        <f>[1]ED.1!H15</f>
        <v>9.25</v>
      </c>
      <c r="R15" s="63">
        <v>1</v>
      </c>
      <c r="S15" s="64">
        <v>9.25</v>
      </c>
      <c r="T15" s="63">
        <f t="shared" si="2"/>
        <v>0</v>
      </c>
      <c r="U15" s="63">
        <v>1</v>
      </c>
      <c r="V15" s="64">
        <f>[1]RLX.1!H15</f>
        <v>10.5</v>
      </c>
      <c r="W15" s="63">
        <v>1</v>
      </c>
      <c r="X15" s="64">
        <f>[1]MOP.1!H15</f>
        <v>12</v>
      </c>
      <c r="Y15" s="63">
        <v>1</v>
      </c>
      <c r="Z15" s="64">
        <f t="shared" si="3"/>
        <v>11.25</v>
      </c>
      <c r="AA15" s="63">
        <f t="shared" si="4"/>
        <v>4</v>
      </c>
      <c r="AB15" s="63">
        <v>1</v>
      </c>
      <c r="AC15" s="64">
        <f>[1]BGDPP.1!H15</f>
        <v>13.5</v>
      </c>
      <c r="AD15" s="63">
        <v>1</v>
      </c>
      <c r="AE15" s="64">
        <f>[1]LSP1!H15</f>
        <v>13.5</v>
      </c>
      <c r="AF15" s="63">
        <v>1</v>
      </c>
      <c r="AG15" s="64">
        <f t="shared" si="5"/>
        <v>13.5</v>
      </c>
      <c r="AH15" s="63">
        <f t="shared" si="6"/>
        <v>3</v>
      </c>
      <c r="AI15" s="63">
        <v>1</v>
      </c>
      <c r="AJ15" s="64">
        <f t="shared" si="7"/>
        <v>9.71875</v>
      </c>
      <c r="AK15" s="63">
        <f t="shared" si="8"/>
        <v>12</v>
      </c>
      <c r="AL15" s="63">
        <f t="shared" si="9"/>
        <v>12</v>
      </c>
      <c r="AM15" s="63" t="str">
        <f t="shared" si="10"/>
        <v>Non acquis</v>
      </c>
    </row>
    <row r="16" spans="1:39" ht="20.100000000000001" customHeight="1">
      <c r="A16" s="61">
        <v>4</v>
      </c>
      <c r="B16" s="67" t="s">
        <v>54</v>
      </c>
      <c r="C16" s="67" t="s">
        <v>52</v>
      </c>
      <c r="D16" s="67" t="s">
        <v>55</v>
      </c>
      <c r="E16" s="63" t="s">
        <v>47</v>
      </c>
      <c r="F16" s="64">
        <f>[1]TLOPC.1!H16</f>
        <v>4.75</v>
      </c>
      <c r="G16" s="63">
        <v>1</v>
      </c>
      <c r="H16" s="64">
        <f>[1]apc.1!H16</f>
        <v>7.75</v>
      </c>
      <c r="I16" s="63">
        <v>1</v>
      </c>
      <c r="J16" s="64">
        <f>[1]SPC.1!H16</f>
        <v>14.25</v>
      </c>
      <c r="K16" s="65">
        <v>1</v>
      </c>
      <c r="L16" s="64">
        <f xml:space="preserve">  [1]TVPC.1!H16</f>
        <v>9.25</v>
      </c>
      <c r="M16" s="63">
        <v>1</v>
      </c>
      <c r="N16" s="64">
        <f t="shared" si="0"/>
        <v>9</v>
      </c>
      <c r="O16" s="63">
        <f t="shared" si="1"/>
        <v>5</v>
      </c>
      <c r="P16" s="63">
        <v>1</v>
      </c>
      <c r="Q16" s="64">
        <f>[1]ED.1!H16</f>
        <v>10.75</v>
      </c>
      <c r="R16" s="63">
        <v>1</v>
      </c>
      <c r="S16" s="64">
        <v>10.75</v>
      </c>
      <c r="T16" s="63">
        <f t="shared" si="2"/>
        <v>3</v>
      </c>
      <c r="U16" s="63">
        <v>1</v>
      </c>
      <c r="V16" s="64">
        <f>[1]RLX.1!H16</f>
        <v>13</v>
      </c>
      <c r="W16" s="63">
        <v>1</v>
      </c>
      <c r="X16" s="64">
        <f>[1]MOP.1!H16</f>
        <v>8.5</v>
      </c>
      <c r="Y16" s="63">
        <v>1</v>
      </c>
      <c r="Z16" s="64">
        <f t="shared" si="3"/>
        <v>10.75</v>
      </c>
      <c r="AA16" s="63">
        <f t="shared" si="4"/>
        <v>4</v>
      </c>
      <c r="AB16" s="63">
        <v>1</v>
      </c>
      <c r="AC16" s="64">
        <f>[1]BGDPP.1!H16</f>
        <v>13</v>
      </c>
      <c r="AD16" s="63">
        <v>1</v>
      </c>
      <c r="AE16" s="64">
        <f>[1]LSP1!H16</f>
        <v>16.5</v>
      </c>
      <c r="AF16" s="63">
        <v>1</v>
      </c>
      <c r="AG16" s="64">
        <f t="shared" si="5"/>
        <v>14.75</v>
      </c>
      <c r="AH16" s="63">
        <f t="shared" si="6"/>
        <v>3</v>
      </c>
      <c r="AI16" s="63">
        <v>1</v>
      </c>
      <c r="AJ16" s="64">
        <f>(N16*8+S16*2+Z16*4+AG16*2)/16</f>
        <v>10.375</v>
      </c>
      <c r="AK16" s="63">
        <f t="shared" si="8"/>
        <v>15</v>
      </c>
      <c r="AL16" s="63">
        <f t="shared" si="9"/>
        <v>30</v>
      </c>
      <c r="AM16" s="63" t="str">
        <f t="shared" si="10"/>
        <v>Acquis</v>
      </c>
    </row>
    <row r="17" spans="1:39" ht="20.100000000000001" customHeight="1">
      <c r="A17" s="61">
        <v>5</v>
      </c>
      <c r="B17" s="67" t="s">
        <v>56</v>
      </c>
      <c r="C17" s="67" t="s">
        <v>57</v>
      </c>
      <c r="D17" s="67" t="s">
        <v>58</v>
      </c>
      <c r="E17" s="63" t="s">
        <v>47</v>
      </c>
      <c r="F17" s="64">
        <f>[1]TLOPC.1!H17</f>
        <v>8</v>
      </c>
      <c r="G17" s="63">
        <v>1</v>
      </c>
      <c r="H17" s="64">
        <f>[1]apc.1!H17</f>
        <v>12</v>
      </c>
      <c r="I17" s="63">
        <v>1</v>
      </c>
      <c r="J17" s="64">
        <f>[1]SPC.1!H17</f>
        <v>11.5</v>
      </c>
      <c r="K17" s="65">
        <v>1</v>
      </c>
      <c r="L17" s="64">
        <f xml:space="preserve">  [1]TVPC.1!H17</f>
        <v>4.25</v>
      </c>
      <c r="M17" s="63">
        <v>1</v>
      </c>
      <c r="N17" s="64">
        <f t="shared" si="0"/>
        <v>8.9375</v>
      </c>
      <c r="O17" s="63">
        <f t="shared" si="1"/>
        <v>10</v>
      </c>
      <c r="P17" s="63">
        <v>1</v>
      </c>
      <c r="Q17" s="64">
        <f>[1]ED.1!H17</f>
        <v>13.5</v>
      </c>
      <c r="R17" s="63">
        <v>1</v>
      </c>
      <c r="S17" s="64">
        <v>13.5</v>
      </c>
      <c r="T17" s="63">
        <f t="shared" si="2"/>
        <v>3</v>
      </c>
      <c r="U17" s="63">
        <v>1</v>
      </c>
      <c r="V17" s="64">
        <f>[1]RLX.1!H17</f>
        <v>9.5</v>
      </c>
      <c r="W17" s="63">
        <v>1</v>
      </c>
      <c r="X17" s="64">
        <f>[1]MOP.1!H17</f>
        <v>10.5</v>
      </c>
      <c r="Y17" s="63">
        <v>1</v>
      </c>
      <c r="Z17" s="64">
        <f t="shared" si="3"/>
        <v>10</v>
      </c>
      <c r="AA17" s="63">
        <f t="shared" si="4"/>
        <v>4</v>
      </c>
      <c r="AB17" s="63">
        <v>1</v>
      </c>
      <c r="AC17" s="64">
        <f>[1]BGDPP.1!H17</f>
        <v>9</v>
      </c>
      <c r="AD17" s="63">
        <v>1</v>
      </c>
      <c r="AE17" s="64">
        <f>[1]LSP1!H17</f>
        <v>12.5</v>
      </c>
      <c r="AF17" s="63">
        <v>1</v>
      </c>
      <c r="AG17" s="64">
        <f t="shared" si="5"/>
        <v>10.75</v>
      </c>
      <c r="AH17" s="63">
        <f t="shared" si="6"/>
        <v>3</v>
      </c>
      <c r="AI17" s="63">
        <v>1</v>
      </c>
      <c r="AJ17" s="64">
        <f t="shared" si="7"/>
        <v>10</v>
      </c>
      <c r="AK17" s="63">
        <f t="shared" si="8"/>
        <v>20</v>
      </c>
      <c r="AL17" s="63">
        <f t="shared" si="9"/>
        <v>30</v>
      </c>
      <c r="AM17" s="63" t="str">
        <f t="shared" si="10"/>
        <v>Acquis</v>
      </c>
    </row>
    <row r="18" spans="1:39" ht="20.100000000000001" customHeight="1">
      <c r="A18" s="61">
        <v>6</v>
      </c>
      <c r="B18" s="67" t="s">
        <v>59</v>
      </c>
      <c r="C18" s="67" t="s">
        <v>60</v>
      </c>
      <c r="D18" s="67" t="s">
        <v>61</v>
      </c>
      <c r="E18" s="63" t="s">
        <v>47</v>
      </c>
      <c r="F18" s="64">
        <f>[1]TLOPC.1!H18</f>
        <v>7.25</v>
      </c>
      <c r="G18" s="63">
        <v>1</v>
      </c>
      <c r="H18" s="64">
        <f>[1]apc.1!H18</f>
        <v>12</v>
      </c>
      <c r="I18" s="63">
        <v>1</v>
      </c>
      <c r="J18" s="64">
        <f>[1]SPC.1!H18</f>
        <v>12.25</v>
      </c>
      <c r="K18" s="65">
        <v>1</v>
      </c>
      <c r="L18" s="64">
        <f xml:space="preserve">  [1]TVPC.1!H18</f>
        <v>9</v>
      </c>
      <c r="M18" s="63">
        <v>1</v>
      </c>
      <c r="N18" s="64">
        <f t="shared" si="0"/>
        <v>10.125</v>
      </c>
      <c r="O18" s="63">
        <f t="shared" si="1"/>
        <v>20</v>
      </c>
      <c r="P18" s="63">
        <v>1</v>
      </c>
      <c r="Q18" s="64">
        <f>[1]ED.1!H18</f>
        <v>12.5</v>
      </c>
      <c r="R18" s="63">
        <v>1</v>
      </c>
      <c r="S18" s="64">
        <v>12.5</v>
      </c>
      <c r="T18" s="63">
        <f t="shared" si="2"/>
        <v>3</v>
      </c>
      <c r="U18" s="63">
        <v>1</v>
      </c>
      <c r="V18" s="64">
        <f>[1]RLX.1!H18</f>
        <v>13</v>
      </c>
      <c r="W18" s="63">
        <v>1</v>
      </c>
      <c r="X18" s="64">
        <f>[1]MOP.1!H18</f>
        <v>13</v>
      </c>
      <c r="Y18" s="63">
        <v>1</v>
      </c>
      <c r="Z18" s="64">
        <f t="shared" si="3"/>
        <v>13</v>
      </c>
      <c r="AA18" s="63">
        <f t="shared" si="4"/>
        <v>4</v>
      </c>
      <c r="AB18" s="63">
        <v>1</v>
      </c>
      <c r="AC18" s="64">
        <f>[1]BGDPP.1!H18</f>
        <v>18</v>
      </c>
      <c r="AD18" s="63">
        <v>1</v>
      </c>
      <c r="AE18" s="64">
        <f>[1]LSP1!H18</f>
        <v>13.5</v>
      </c>
      <c r="AF18" s="63">
        <v>1</v>
      </c>
      <c r="AG18" s="64">
        <f t="shared" si="5"/>
        <v>15.75</v>
      </c>
      <c r="AH18" s="63">
        <f t="shared" si="6"/>
        <v>3</v>
      </c>
      <c r="AI18" s="63">
        <v>1</v>
      </c>
      <c r="AJ18" s="64">
        <f t="shared" si="7"/>
        <v>11.84375</v>
      </c>
      <c r="AK18" s="63">
        <f t="shared" si="8"/>
        <v>30</v>
      </c>
      <c r="AL18" s="63">
        <f t="shared" si="9"/>
        <v>30</v>
      </c>
      <c r="AM18" s="63" t="str">
        <f t="shared" si="10"/>
        <v>Acquis</v>
      </c>
    </row>
    <row r="19" spans="1:39" ht="20.100000000000001" customHeight="1">
      <c r="A19" s="61">
        <v>7</v>
      </c>
      <c r="B19" s="67" t="s">
        <v>62</v>
      </c>
      <c r="C19" s="67" t="s">
        <v>63</v>
      </c>
      <c r="D19" s="67" t="s">
        <v>64</v>
      </c>
      <c r="E19" s="63" t="s">
        <v>47</v>
      </c>
      <c r="F19" s="64">
        <f>[1]TLOPC.1!H19</f>
        <v>7.75</v>
      </c>
      <c r="G19" s="63">
        <v>1</v>
      </c>
      <c r="H19" s="64">
        <f>[1]apc.1!H19</f>
        <v>11.75</v>
      </c>
      <c r="I19" s="63">
        <v>1</v>
      </c>
      <c r="J19" s="64">
        <f>[1]SPC.1!H19</f>
        <v>13.625</v>
      </c>
      <c r="K19" s="65">
        <v>1</v>
      </c>
      <c r="L19" s="64">
        <f xml:space="preserve">  [1]TVPC.1!H19</f>
        <v>2.5</v>
      </c>
      <c r="M19" s="63">
        <v>1</v>
      </c>
      <c r="N19" s="64">
        <f t="shared" si="0"/>
        <v>8.90625</v>
      </c>
      <c r="O19" s="63">
        <f t="shared" si="1"/>
        <v>10</v>
      </c>
      <c r="P19" s="63">
        <v>1</v>
      </c>
      <c r="Q19" s="64">
        <f>[1]ED.1!H19</f>
        <v>14</v>
      </c>
      <c r="R19" s="63">
        <v>1</v>
      </c>
      <c r="S19" s="64">
        <v>14</v>
      </c>
      <c r="T19" s="63">
        <f t="shared" si="2"/>
        <v>3</v>
      </c>
      <c r="U19" s="63">
        <v>1</v>
      </c>
      <c r="V19" s="64">
        <f>[1]RLX.1!H19</f>
        <v>14</v>
      </c>
      <c r="W19" s="63">
        <v>1</v>
      </c>
      <c r="X19" s="64">
        <f>[1]MOP.1!H19</f>
        <v>13</v>
      </c>
      <c r="Y19" s="63">
        <v>1</v>
      </c>
      <c r="Z19" s="64">
        <f t="shared" si="3"/>
        <v>13.5</v>
      </c>
      <c r="AA19" s="63">
        <f t="shared" si="4"/>
        <v>4</v>
      </c>
      <c r="AB19" s="63">
        <v>1</v>
      </c>
      <c r="AC19" s="64">
        <f>[1]BGDPP.1!H19</f>
        <v>12</v>
      </c>
      <c r="AD19" s="63">
        <v>1</v>
      </c>
      <c r="AE19" s="64">
        <f>[1]LSP1!H19</f>
        <v>13.5</v>
      </c>
      <c r="AF19" s="63">
        <v>1</v>
      </c>
      <c r="AG19" s="64">
        <f t="shared" si="5"/>
        <v>12.75</v>
      </c>
      <c r="AH19" s="63">
        <f t="shared" si="6"/>
        <v>3</v>
      </c>
      <c r="AI19" s="63">
        <v>1</v>
      </c>
      <c r="AJ19" s="64">
        <f>(N19*8+S19*2+Z19*4+AG19*2)/16</f>
        <v>11.171875</v>
      </c>
      <c r="AK19" s="63">
        <f t="shared" si="8"/>
        <v>20</v>
      </c>
      <c r="AL19" s="63">
        <f t="shared" si="9"/>
        <v>30</v>
      </c>
      <c r="AM19" s="63" t="str">
        <f t="shared" si="10"/>
        <v>Acquis</v>
      </c>
    </row>
    <row r="20" spans="1:39" ht="20.100000000000001" customHeight="1">
      <c r="A20" s="61">
        <v>8</v>
      </c>
      <c r="B20" s="67" t="s">
        <v>65</v>
      </c>
      <c r="C20" s="67" t="s">
        <v>66</v>
      </c>
      <c r="D20" s="67" t="s">
        <v>67</v>
      </c>
      <c r="E20" s="63" t="s">
        <v>47</v>
      </c>
      <c r="F20" s="64">
        <f>[1]TLOPC.1!H20</f>
        <v>5</v>
      </c>
      <c r="G20" s="63">
        <v>1</v>
      </c>
      <c r="H20" s="64">
        <f>[1]apc.1!H20</f>
        <v>10.75</v>
      </c>
      <c r="I20" s="63">
        <v>1</v>
      </c>
      <c r="J20" s="64">
        <f>[1]SPC.1!H20</f>
        <v>12.75</v>
      </c>
      <c r="K20" s="65">
        <v>1</v>
      </c>
      <c r="L20" s="64">
        <f xml:space="preserve">  [1]TVPC.1!H20</f>
        <v>2</v>
      </c>
      <c r="M20" s="63">
        <v>1</v>
      </c>
      <c r="N20" s="64">
        <f t="shared" si="0"/>
        <v>7.625</v>
      </c>
      <c r="O20" s="63">
        <f t="shared" si="1"/>
        <v>10</v>
      </c>
      <c r="P20" s="63">
        <v>1</v>
      </c>
      <c r="Q20" s="64">
        <f>[1]ED.1!H20</f>
        <v>10.25</v>
      </c>
      <c r="R20" s="63">
        <v>1</v>
      </c>
      <c r="S20" s="64">
        <v>10.25</v>
      </c>
      <c r="T20" s="63">
        <f t="shared" si="2"/>
        <v>3</v>
      </c>
      <c r="U20" s="63">
        <v>1</v>
      </c>
      <c r="V20" s="64">
        <f>[1]RLX.1!H20</f>
        <v>12</v>
      </c>
      <c r="W20" s="63">
        <v>1</v>
      </c>
      <c r="X20" s="64">
        <f>[1]MOP.1!H20</f>
        <v>9</v>
      </c>
      <c r="Y20" s="63">
        <v>1</v>
      </c>
      <c r="Z20" s="64">
        <f t="shared" si="3"/>
        <v>10.5</v>
      </c>
      <c r="AA20" s="63">
        <f t="shared" si="4"/>
        <v>4</v>
      </c>
      <c r="AB20" s="63">
        <v>1</v>
      </c>
      <c r="AC20" s="64">
        <f>[1]BGDPP.1!H20</f>
        <v>12.5</v>
      </c>
      <c r="AD20" s="63">
        <v>1</v>
      </c>
      <c r="AE20" s="64">
        <f>[1]LSP1!H20</f>
        <v>15.5</v>
      </c>
      <c r="AF20" s="63">
        <v>1</v>
      </c>
      <c r="AG20" s="64">
        <f t="shared" si="5"/>
        <v>14</v>
      </c>
      <c r="AH20" s="63">
        <f t="shared" si="6"/>
        <v>3</v>
      </c>
      <c r="AI20" s="63">
        <v>1</v>
      </c>
      <c r="AJ20" s="64">
        <f t="shared" si="7"/>
        <v>9.46875</v>
      </c>
      <c r="AK20" s="63">
        <f t="shared" si="8"/>
        <v>20</v>
      </c>
      <c r="AL20" s="63">
        <f t="shared" si="9"/>
        <v>20</v>
      </c>
      <c r="AM20" s="63" t="str">
        <f t="shared" si="10"/>
        <v>Non acquis</v>
      </c>
    </row>
    <row r="21" spans="1:39" ht="20.100000000000001" customHeight="1">
      <c r="A21" s="61">
        <v>9</v>
      </c>
      <c r="B21" s="67" t="s">
        <v>68</v>
      </c>
      <c r="C21" s="67" t="s">
        <v>69</v>
      </c>
      <c r="D21" s="67" t="s">
        <v>70</v>
      </c>
      <c r="E21" s="63" t="s">
        <v>47</v>
      </c>
      <c r="F21" s="64">
        <f>[1]TLOPC.1!H21</f>
        <v>8</v>
      </c>
      <c r="G21" s="63">
        <v>1</v>
      </c>
      <c r="H21" s="64">
        <f>[1]apc.1!H21</f>
        <v>10.25</v>
      </c>
      <c r="I21" s="63">
        <v>1</v>
      </c>
      <c r="J21" s="64">
        <f>[1]SPC.1!H21</f>
        <v>15</v>
      </c>
      <c r="K21" s="65">
        <v>1</v>
      </c>
      <c r="L21" s="64">
        <f xml:space="preserve">  [1]TVPC.1!H21</f>
        <v>13.5</v>
      </c>
      <c r="M21" s="63">
        <v>1</v>
      </c>
      <c r="N21" s="64">
        <f t="shared" si="0"/>
        <v>11.6875</v>
      </c>
      <c r="O21" s="63">
        <f t="shared" si="1"/>
        <v>20</v>
      </c>
      <c r="P21" s="63">
        <v>1</v>
      </c>
      <c r="Q21" s="64">
        <f>[1]ED.1!H21</f>
        <v>13.5</v>
      </c>
      <c r="R21" s="63">
        <v>1</v>
      </c>
      <c r="S21" s="64">
        <v>13.5</v>
      </c>
      <c r="T21" s="63">
        <f t="shared" si="2"/>
        <v>3</v>
      </c>
      <c r="U21" s="63">
        <v>1</v>
      </c>
      <c r="V21" s="64">
        <f>[1]RLX.1!H21</f>
        <v>13.5</v>
      </c>
      <c r="W21" s="63">
        <v>1</v>
      </c>
      <c r="X21" s="64">
        <f>[1]MOP.1!H21</f>
        <v>12.5</v>
      </c>
      <c r="Y21" s="63">
        <v>1</v>
      </c>
      <c r="Z21" s="64">
        <f t="shared" si="3"/>
        <v>13</v>
      </c>
      <c r="AA21" s="63">
        <f t="shared" si="4"/>
        <v>4</v>
      </c>
      <c r="AB21" s="63">
        <v>1</v>
      </c>
      <c r="AC21" s="64">
        <f>[1]BGDPP.1!H21</f>
        <v>15</v>
      </c>
      <c r="AD21" s="63">
        <v>1</v>
      </c>
      <c r="AE21" s="64">
        <f>[1]LSP1!H21</f>
        <v>15</v>
      </c>
      <c r="AF21" s="63">
        <v>1</v>
      </c>
      <c r="AG21" s="64">
        <f t="shared" si="5"/>
        <v>15</v>
      </c>
      <c r="AH21" s="63">
        <f t="shared" si="6"/>
        <v>3</v>
      </c>
      <c r="AI21" s="63">
        <v>1</v>
      </c>
      <c r="AJ21" s="64">
        <f>(N21*8+S21*2+Z21*4+AG21*2)/16</f>
        <v>12.65625</v>
      </c>
      <c r="AK21" s="63">
        <f t="shared" si="8"/>
        <v>30</v>
      </c>
      <c r="AL21" s="63">
        <f t="shared" si="9"/>
        <v>30</v>
      </c>
      <c r="AM21" s="63" t="str">
        <f t="shared" si="10"/>
        <v>Acquis</v>
      </c>
    </row>
    <row r="22" spans="1:39" ht="20.100000000000001" customHeight="1">
      <c r="A22" s="61">
        <v>10</v>
      </c>
      <c r="B22" s="67" t="s">
        <v>71</v>
      </c>
      <c r="C22" s="67" t="s">
        <v>72</v>
      </c>
      <c r="D22" s="67" t="s">
        <v>73</v>
      </c>
      <c r="E22" s="63" t="s">
        <v>74</v>
      </c>
      <c r="F22" s="64">
        <f>[1]TLOPC.1!H22</f>
        <v>0</v>
      </c>
      <c r="G22" s="63">
        <v>1</v>
      </c>
      <c r="H22" s="64">
        <f>[1]apc.1!H22</f>
        <v>10.25</v>
      </c>
      <c r="I22" s="63">
        <v>1</v>
      </c>
      <c r="J22" s="64">
        <f>[1]SPC.1!H22</f>
        <v>10.75</v>
      </c>
      <c r="K22" s="65">
        <v>1</v>
      </c>
      <c r="L22" s="64">
        <f xml:space="preserve">  [1]TVPC.1!H22</f>
        <v>0</v>
      </c>
      <c r="M22" s="63">
        <v>1</v>
      </c>
      <c r="N22" s="64">
        <f t="shared" si="0"/>
        <v>5.25</v>
      </c>
      <c r="O22" s="63">
        <f t="shared" si="1"/>
        <v>10</v>
      </c>
      <c r="P22" s="63">
        <v>1</v>
      </c>
      <c r="Q22" s="64">
        <f>[1]ED.1!H22</f>
        <v>0</v>
      </c>
      <c r="R22" s="63">
        <v>1</v>
      </c>
      <c r="S22" s="64">
        <v>0</v>
      </c>
      <c r="T22" s="63">
        <f t="shared" si="2"/>
        <v>0</v>
      </c>
      <c r="U22" s="63">
        <v>1</v>
      </c>
      <c r="V22" s="64">
        <f>[1]RLX.1!H22</f>
        <v>10</v>
      </c>
      <c r="W22" s="63">
        <v>1</v>
      </c>
      <c r="X22" s="64">
        <f>[1]MOP.1!H22</f>
        <v>10</v>
      </c>
      <c r="Y22" s="63">
        <v>1</v>
      </c>
      <c r="Z22" s="64">
        <f t="shared" si="3"/>
        <v>10</v>
      </c>
      <c r="AA22" s="63">
        <f t="shared" si="4"/>
        <v>4</v>
      </c>
      <c r="AB22" s="63">
        <v>1</v>
      </c>
      <c r="AC22" s="64">
        <f>[1]BGDPP.1!H22</f>
        <v>0</v>
      </c>
      <c r="AD22" s="63">
        <v>1</v>
      </c>
      <c r="AE22" s="64">
        <f>[1]LSP1!H22</f>
        <v>0</v>
      </c>
      <c r="AF22" s="63">
        <v>1</v>
      </c>
      <c r="AG22" s="64">
        <f t="shared" si="5"/>
        <v>0</v>
      </c>
      <c r="AH22" s="63">
        <f t="shared" si="6"/>
        <v>0</v>
      </c>
      <c r="AI22" s="63">
        <v>1</v>
      </c>
      <c r="AJ22" s="64">
        <f t="shared" si="7"/>
        <v>5.125</v>
      </c>
      <c r="AK22" s="63">
        <f t="shared" si="8"/>
        <v>14</v>
      </c>
      <c r="AL22" s="63">
        <f t="shared" si="9"/>
        <v>14</v>
      </c>
      <c r="AM22" s="63" t="str">
        <f t="shared" si="10"/>
        <v>Non acquis</v>
      </c>
    </row>
    <row r="23" spans="1:39" ht="20.100000000000001" customHeight="1">
      <c r="A23" s="61">
        <v>11</v>
      </c>
      <c r="B23" s="67" t="s">
        <v>75</v>
      </c>
      <c r="C23" s="67" t="s">
        <v>76</v>
      </c>
      <c r="D23" s="67" t="s">
        <v>77</v>
      </c>
      <c r="E23" s="63" t="s">
        <v>47</v>
      </c>
      <c r="F23" s="64">
        <f>[1]TLOPC.1!H23</f>
        <v>10.25</v>
      </c>
      <c r="G23" s="63">
        <v>1</v>
      </c>
      <c r="H23" s="64">
        <f>[1]apc.1!H23</f>
        <v>12.5</v>
      </c>
      <c r="I23" s="63">
        <v>1</v>
      </c>
      <c r="J23" s="64">
        <f>[1]SPC.1!H23</f>
        <v>15.375</v>
      </c>
      <c r="K23" s="65">
        <v>1</v>
      </c>
      <c r="L23" s="64">
        <f xml:space="preserve">  [1]TVPC.1!H23</f>
        <v>9</v>
      </c>
      <c r="M23" s="63">
        <v>1</v>
      </c>
      <c r="N23" s="64">
        <f t="shared" si="0"/>
        <v>11.78125</v>
      </c>
      <c r="O23" s="63">
        <f t="shared" si="1"/>
        <v>20</v>
      </c>
      <c r="P23" s="63">
        <v>1</v>
      </c>
      <c r="Q23" s="64">
        <f>[1]ED.1!H23</f>
        <v>14.25</v>
      </c>
      <c r="R23" s="63">
        <v>1</v>
      </c>
      <c r="S23" s="64">
        <v>14.25</v>
      </c>
      <c r="T23" s="63">
        <f t="shared" si="2"/>
        <v>3</v>
      </c>
      <c r="U23" s="63">
        <v>1</v>
      </c>
      <c r="V23" s="64">
        <f>[1]RLX.1!H23</f>
        <v>11</v>
      </c>
      <c r="W23" s="63">
        <v>1</v>
      </c>
      <c r="X23" s="64">
        <f>[1]MOP.1!H23</f>
        <v>12.5</v>
      </c>
      <c r="Y23" s="63">
        <v>1</v>
      </c>
      <c r="Z23" s="64">
        <f t="shared" si="3"/>
        <v>11.75</v>
      </c>
      <c r="AA23" s="63">
        <f t="shared" si="4"/>
        <v>4</v>
      </c>
      <c r="AB23" s="63">
        <v>1</v>
      </c>
      <c r="AC23" s="64">
        <f>[1]BGDPP.1!H23</f>
        <v>15.5</v>
      </c>
      <c r="AD23" s="63">
        <v>1</v>
      </c>
      <c r="AE23" s="64">
        <f>[1]LSP1!H23</f>
        <v>12.5</v>
      </c>
      <c r="AF23" s="63">
        <v>1</v>
      </c>
      <c r="AG23" s="64">
        <f t="shared" si="5"/>
        <v>14</v>
      </c>
      <c r="AH23" s="63">
        <f t="shared" si="6"/>
        <v>3</v>
      </c>
      <c r="AI23" s="63">
        <v>1</v>
      </c>
      <c r="AJ23" s="64">
        <f t="shared" si="7"/>
        <v>12.359375</v>
      </c>
      <c r="AK23" s="63">
        <f t="shared" si="8"/>
        <v>30</v>
      </c>
      <c r="AL23" s="63">
        <f t="shared" si="9"/>
        <v>30</v>
      </c>
      <c r="AM23" s="63" t="str">
        <f t="shared" si="10"/>
        <v>Acquis</v>
      </c>
    </row>
    <row r="24" spans="1:39" ht="20.100000000000001" customHeight="1">
      <c r="A24" s="61">
        <v>12</v>
      </c>
      <c r="B24" s="67" t="s">
        <v>78</v>
      </c>
      <c r="C24" s="67" t="s">
        <v>79</v>
      </c>
      <c r="D24" s="67" t="s">
        <v>80</v>
      </c>
      <c r="E24" s="63" t="s">
        <v>74</v>
      </c>
      <c r="F24" s="64">
        <f>[1]TLOPC.1!F24</f>
        <v>3.5</v>
      </c>
      <c r="G24" s="63">
        <v>1</v>
      </c>
      <c r="H24" s="64">
        <f>[1]apc.1!H24</f>
        <v>10</v>
      </c>
      <c r="I24" s="63">
        <v>1</v>
      </c>
      <c r="J24" s="64">
        <f>[1]SPC.1!H24</f>
        <v>12.5</v>
      </c>
      <c r="K24" s="65">
        <v>1</v>
      </c>
      <c r="L24" s="64">
        <f xml:space="preserve">  [1]TVPC.1!H24</f>
        <v>8</v>
      </c>
      <c r="M24" s="63">
        <v>1</v>
      </c>
      <c r="N24" s="64">
        <f t="shared" si="0"/>
        <v>8.5</v>
      </c>
      <c r="O24" s="63">
        <f t="shared" si="1"/>
        <v>10</v>
      </c>
      <c r="P24" s="63">
        <v>1</v>
      </c>
      <c r="Q24" s="64">
        <f>[1]ED.1!H24</f>
        <v>10</v>
      </c>
      <c r="R24" s="63">
        <v>1</v>
      </c>
      <c r="S24" s="64">
        <v>10</v>
      </c>
      <c r="T24" s="63">
        <f t="shared" si="2"/>
        <v>3</v>
      </c>
      <c r="U24" s="63">
        <v>1</v>
      </c>
      <c r="V24" s="64">
        <f>[1]RLX.1!H24</f>
        <v>11.5</v>
      </c>
      <c r="W24" s="63">
        <v>1</v>
      </c>
      <c r="X24" s="64">
        <f>[1]MOP.1!H24</f>
        <v>9.5</v>
      </c>
      <c r="Y24" s="63">
        <v>1</v>
      </c>
      <c r="Z24" s="64">
        <f t="shared" si="3"/>
        <v>10.5</v>
      </c>
      <c r="AA24" s="63">
        <f t="shared" si="4"/>
        <v>4</v>
      </c>
      <c r="AB24" s="63">
        <v>1</v>
      </c>
      <c r="AC24" s="64">
        <f>[1]BGDPP.1!H24</f>
        <v>7</v>
      </c>
      <c r="AD24" s="63">
        <v>1</v>
      </c>
      <c r="AE24" s="64">
        <f>[1]LSP1!H24</f>
        <v>10.5</v>
      </c>
      <c r="AF24" s="63">
        <v>1</v>
      </c>
      <c r="AG24" s="64">
        <f t="shared" si="5"/>
        <v>8.75</v>
      </c>
      <c r="AH24" s="63">
        <f t="shared" si="6"/>
        <v>1</v>
      </c>
      <c r="AI24" s="63">
        <v>1</v>
      </c>
      <c r="AJ24" s="64">
        <f>(N24*8+S24*2+Z24*4+AG24*2)/16</f>
        <v>9.21875</v>
      </c>
      <c r="AK24" s="63">
        <f t="shared" si="8"/>
        <v>18</v>
      </c>
      <c r="AL24" s="63">
        <f t="shared" si="9"/>
        <v>18</v>
      </c>
      <c r="AM24" s="63" t="str">
        <f t="shared" si="10"/>
        <v>Non acquis</v>
      </c>
    </row>
    <row r="25" spans="1:39" ht="20.100000000000001" customHeight="1">
      <c r="A25" s="61">
        <v>13</v>
      </c>
      <c r="B25" s="68" t="s">
        <v>81</v>
      </c>
      <c r="C25" s="68" t="s">
        <v>82</v>
      </c>
      <c r="D25" s="68" t="s">
        <v>83</v>
      </c>
      <c r="E25" s="63" t="s">
        <v>47</v>
      </c>
      <c r="F25" s="64">
        <f>[1]TLOPC.1!H25</f>
        <v>3</v>
      </c>
      <c r="G25" s="63">
        <v>1</v>
      </c>
      <c r="H25" s="64">
        <f>[1]apc.1!H25</f>
        <v>0</v>
      </c>
      <c r="I25" s="63">
        <v>1</v>
      </c>
      <c r="J25" s="64">
        <f>[1]SPC.1!H25</f>
        <v>6.5</v>
      </c>
      <c r="K25" s="65">
        <v>1</v>
      </c>
      <c r="L25" s="64">
        <f xml:space="preserve">  [1]TVPC.1!H25</f>
        <v>0</v>
      </c>
      <c r="M25" s="63">
        <v>1</v>
      </c>
      <c r="N25" s="64">
        <f t="shared" si="0"/>
        <v>2.375</v>
      </c>
      <c r="O25" s="63">
        <f t="shared" si="1"/>
        <v>0</v>
      </c>
      <c r="P25" s="63">
        <v>1</v>
      </c>
      <c r="Q25" s="64">
        <f>[1]ED.1!H25</f>
        <v>0</v>
      </c>
      <c r="R25" s="63">
        <v>1</v>
      </c>
      <c r="S25" s="64">
        <v>0</v>
      </c>
      <c r="T25" s="63">
        <f t="shared" si="2"/>
        <v>0</v>
      </c>
      <c r="U25" s="63">
        <v>1</v>
      </c>
      <c r="V25" s="64">
        <f>[1]RLX.1!H25</f>
        <v>3.5</v>
      </c>
      <c r="W25" s="63">
        <v>1</v>
      </c>
      <c r="X25" s="64">
        <f>[1]MOP.1!H25</f>
        <v>7</v>
      </c>
      <c r="Y25" s="63">
        <v>1</v>
      </c>
      <c r="Z25" s="64">
        <f t="shared" si="3"/>
        <v>5.25</v>
      </c>
      <c r="AA25" s="63">
        <f t="shared" si="4"/>
        <v>0</v>
      </c>
      <c r="AB25" s="63">
        <v>1</v>
      </c>
      <c r="AC25" s="64">
        <f>[1]BGDPP.1!H25</f>
        <v>0</v>
      </c>
      <c r="AD25" s="63">
        <v>1</v>
      </c>
      <c r="AE25" s="64">
        <f>[1]LSP1!H25</f>
        <v>0</v>
      </c>
      <c r="AF25" s="63">
        <v>1</v>
      </c>
      <c r="AG25" s="64">
        <f t="shared" si="5"/>
        <v>0</v>
      </c>
      <c r="AH25" s="63">
        <f t="shared" si="6"/>
        <v>0</v>
      </c>
      <c r="AI25" s="63">
        <v>1</v>
      </c>
      <c r="AJ25" s="64">
        <f>(N25*8+S25*2+Z25*4+AG25*2)/16</f>
        <v>2.5</v>
      </c>
      <c r="AK25" s="63">
        <f t="shared" si="8"/>
        <v>0</v>
      </c>
      <c r="AL25" s="63">
        <f t="shared" si="9"/>
        <v>0</v>
      </c>
      <c r="AM25" s="63" t="str">
        <f t="shared" si="10"/>
        <v>Non acquis</v>
      </c>
    </row>
    <row r="26" spans="1:39" ht="20.100000000000001" customHeight="1">
      <c r="A26" s="61">
        <v>14</v>
      </c>
      <c r="B26" s="67" t="s">
        <v>84</v>
      </c>
      <c r="C26" s="67" t="s">
        <v>85</v>
      </c>
      <c r="D26" s="67" t="s">
        <v>86</v>
      </c>
      <c r="E26" s="63" t="s">
        <v>47</v>
      </c>
      <c r="F26" s="64">
        <f>[1]TLOPC.1!H26</f>
        <v>5.75</v>
      </c>
      <c r="G26" s="63">
        <v>1</v>
      </c>
      <c r="H26" s="64">
        <f>[1]apc.1!H26</f>
        <v>7.75</v>
      </c>
      <c r="I26" s="63">
        <v>1</v>
      </c>
      <c r="J26" s="64">
        <f>[1]SPC.1!H26</f>
        <v>11.75</v>
      </c>
      <c r="K26" s="65">
        <v>1</v>
      </c>
      <c r="L26" s="64">
        <f xml:space="preserve">  [1]TVPC.1!H26</f>
        <v>8.25</v>
      </c>
      <c r="M26" s="63">
        <v>1</v>
      </c>
      <c r="N26" s="64">
        <f t="shared" si="0"/>
        <v>8.375</v>
      </c>
      <c r="O26" s="63">
        <f t="shared" si="1"/>
        <v>5</v>
      </c>
      <c r="P26" s="63">
        <v>1</v>
      </c>
      <c r="Q26" s="64">
        <f>[1]ED.1!H26</f>
        <v>10</v>
      </c>
      <c r="R26" s="63">
        <v>1</v>
      </c>
      <c r="S26" s="64">
        <v>10</v>
      </c>
      <c r="T26" s="63">
        <f t="shared" si="2"/>
        <v>3</v>
      </c>
      <c r="U26" s="63">
        <v>1</v>
      </c>
      <c r="V26" s="64">
        <f>[1]RLX.1!H26</f>
        <v>10.5</v>
      </c>
      <c r="W26" s="63">
        <v>1</v>
      </c>
      <c r="X26" s="64">
        <f>[1]MOP.1!H26</f>
        <v>11.5</v>
      </c>
      <c r="Y26" s="63">
        <v>1</v>
      </c>
      <c r="Z26" s="64">
        <f t="shared" si="3"/>
        <v>11</v>
      </c>
      <c r="AA26" s="63">
        <f t="shared" si="4"/>
        <v>4</v>
      </c>
      <c r="AB26" s="63">
        <v>1</v>
      </c>
      <c r="AC26" s="64">
        <f>[1]BGDPP.1!H26</f>
        <v>10.5</v>
      </c>
      <c r="AD26" s="63">
        <v>1</v>
      </c>
      <c r="AE26" s="64">
        <f>[1]LSP1!H26</f>
        <v>11</v>
      </c>
      <c r="AF26" s="63">
        <v>1</v>
      </c>
      <c r="AG26" s="64">
        <f t="shared" si="5"/>
        <v>10.75</v>
      </c>
      <c r="AH26" s="63">
        <f t="shared" si="6"/>
        <v>3</v>
      </c>
      <c r="AI26" s="63">
        <v>1</v>
      </c>
      <c r="AJ26" s="64">
        <f t="shared" ref="AJ26:AJ67" si="11">(N26*8+S26*2+Z26*4+AG26*2)/16</f>
        <v>9.53125</v>
      </c>
      <c r="AK26" s="63">
        <f t="shared" si="8"/>
        <v>15</v>
      </c>
      <c r="AL26" s="63">
        <f t="shared" si="9"/>
        <v>15</v>
      </c>
      <c r="AM26" s="63" t="str">
        <f t="shared" si="10"/>
        <v>Non acquis</v>
      </c>
    </row>
    <row r="27" spans="1:39" ht="20.100000000000001" customHeight="1">
      <c r="A27" s="61">
        <v>15</v>
      </c>
      <c r="B27" s="67" t="s">
        <v>87</v>
      </c>
      <c r="C27" s="67" t="s">
        <v>88</v>
      </c>
      <c r="D27" s="67" t="s">
        <v>58</v>
      </c>
      <c r="E27" s="63" t="s">
        <v>47</v>
      </c>
      <c r="F27" s="64">
        <f>[1]TLOPC.1!H27</f>
        <v>7.5</v>
      </c>
      <c r="G27" s="63">
        <v>1</v>
      </c>
      <c r="H27" s="64">
        <f>[1]apc.1!H27</f>
        <v>14.75</v>
      </c>
      <c r="I27" s="63">
        <v>1</v>
      </c>
      <c r="J27" s="64">
        <f>[1]SPC.1!H27</f>
        <v>15</v>
      </c>
      <c r="K27" s="65">
        <v>1</v>
      </c>
      <c r="L27" s="64">
        <f xml:space="preserve">  [1]TVPC.1!H27</f>
        <v>13.5</v>
      </c>
      <c r="M27" s="63">
        <v>1</v>
      </c>
      <c r="N27" s="64">
        <f t="shared" si="0"/>
        <v>12.6875</v>
      </c>
      <c r="O27" s="63">
        <f t="shared" si="1"/>
        <v>20</v>
      </c>
      <c r="P27" s="63">
        <v>1</v>
      </c>
      <c r="Q27" s="64">
        <f>[1]ED.1!H27</f>
        <v>15.5</v>
      </c>
      <c r="R27" s="63">
        <v>1</v>
      </c>
      <c r="S27" s="64">
        <v>15.5</v>
      </c>
      <c r="T27" s="63">
        <f t="shared" si="2"/>
        <v>3</v>
      </c>
      <c r="U27" s="63">
        <v>1</v>
      </c>
      <c r="V27" s="64">
        <f>[1]RLX.1!H27</f>
        <v>13.5</v>
      </c>
      <c r="W27" s="63">
        <v>1</v>
      </c>
      <c r="X27" s="64">
        <f>[1]MOP.1!H27</f>
        <v>13</v>
      </c>
      <c r="Y27" s="63">
        <v>1</v>
      </c>
      <c r="Z27" s="64">
        <f t="shared" si="3"/>
        <v>13.25</v>
      </c>
      <c r="AA27" s="63">
        <f t="shared" si="4"/>
        <v>4</v>
      </c>
      <c r="AB27" s="63">
        <v>1</v>
      </c>
      <c r="AC27" s="64">
        <f>[1]BGDPP.1!H27</f>
        <v>16.5</v>
      </c>
      <c r="AD27" s="63">
        <v>1</v>
      </c>
      <c r="AE27" s="64">
        <f>[1]LSP1!H27</f>
        <v>14.5</v>
      </c>
      <c r="AF27" s="63">
        <v>1</v>
      </c>
      <c r="AG27" s="64">
        <f t="shared" si="5"/>
        <v>15.5</v>
      </c>
      <c r="AH27" s="63">
        <f t="shared" si="6"/>
        <v>3</v>
      </c>
      <c r="AI27" s="63">
        <v>1</v>
      </c>
      <c r="AJ27" s="64">
        <f t="shared" si="11"/>
        <v>13.53125</v>
      </c>
      <c r="AK27" s="63">
        <f t="shared" si="8"/>
        <v>30</v>
      </c>
      <c r="AL27" s="63">
        <f t="shared" si="9"/>
        <v>30</v>
      </c>
      <c r="AM27" s="63" t="str">
        <f t="shared" si="10"/>
        <v>Acquis</v>
      </c>
    </row>
    <row r="28" spans="1:39" ht="20.100000000000001" customHeight="1">
      <c r="A28" s="61">
        <v>16</v>
      </c>
      <c r="B28" s="67" t="s">
        <v>89</v>
      </c>
      <c r="C28" s="67" t="s">
        <v>90</v>
      </c>
      <c r="D28" s="67" t="s">
        <v>91</v>
      </c>
      <c r="E28" s="63" t="s">
        <v>47</v>
      </c>
      <c r="F28" s="64">
        <f>[1]TLOPC.1!H28</f>
        <v>8</v>
      </c>
      <c r="G28" s="63">
        <v>1</v>
      </c>
      <c r="H28" s="64">
        <f>[1]apc.1!H28</f>
        <v>10.5</v>
      </c>
      <c r="I28" s="63">
        <v>1</v>
      </c>
      <c r="J28" s="64">
        <f>[1]SPC.1!H28</f>
        <v>14.75</v>
      </c>
      <c r="K28" s="65">
        <v>1</v>
      </c>
      <c r="L28" s="64">
        <f xml:space="preserve">  [1]TVPC.1!H28</f>
        <v>10</v>
      </c>
      <c r="M28" s="63">
        <v>1</v>
      </c>
      <c r="N28" s="64">
        <f t="shared" si="0"/>
        <v>10.8125</v>
      </c>
      <c r="O28" s="63">
        <f t="shared" si="1"/>
        <v>20</v>
      </c>
      <c r="P28" s="63">
        <v>1</v>
      </c>
      <c r="Q28" s="64">
        <f>[1]ED.1!H28</f>
        <v>12</v>
      </c>
      <c r="R28" s="63">
        <v>1</v>
      </c>
      <c r="S28" s="64">
        <v>12</v>
      </c>
      <c r="T28" s="63">
        <f t="shared" si="2"/>
        <v>3</v>
      </c>
      <c r="U28" s="63">
        <v>1</v>
      </c>
      <c r="V28" s="64">
        <f>[1]RLX.1!H28</f>
        <v>10</v>
      </c>
      <c r="W28" s="63">
        <v>1</v>
      </c>
      <c r="X28" s="64">
        <f>[1]MOP.1!H28</f>
        <v>11.5</v>
      </c>
      <c r="Y28" s="63">
        <v>1</v>
      </c>
      <c r="Z28" s="64">
        <f t="shared" si="3"/>
        <v>10.75</v>
      </c>
      <c r="AA28" s="63">
        <f t="shared" si="4"/>
        <v>4</v>
      </c>
      <c r="AB28" s="63">
        <v>1</v>
      </c>
      <c r="AC28" s="64">
        <f>[1]BGDPP.1!H28</f>
        <v>10.5</v>
      </c>
      <c r="AD28" s="63">
        <v>1</v>
      </c>
      <c r="AE28" s="64">
        <f>[1]LSP1!H28</f>
        <v>10.5</v>
      </c>
      <c r="AF28" s="63">
        <v>1</v>
      </c>
      <c r="AG28" s="64">
        <f t="shared" si="5"/>
        <v>10.5</v>
      </c>
      <c r="AH28" s="63">
        <f t="shared" si="6"/>
        <v>3</v>
      </c>
      <c r="AI28" s="63">
        <v>1</v>
      </c>
      <c r="AJ28" s="64">
        <f t="shared" si="11"/>
        <v>10.90625</v>
      </c>
      <c r="AK28" s="63">
        <f t="shared" si="8"/>
        <v>30</v>
      </c>
      <c r="AL28" s="63">
        <f t="shared" si="9"/>
        <v>30</v>
      </c>
      <c r="AM28" s="63" t="str">
        <f t="shared" si="10"/>
        <v>Acquis</v>
      </c>
    </row>
    <row r="29" spans="1:39" ht="20.100000000000001" customHeight="1">
      <c r="A29" s="61">
        <v>17</v>
      </c>
      <c r="B29" s="67" t="s">
        <v>92</v>
      </c>
      <c r="C29" s="67" t="s">
        <v>93</v>
      </c>
      <c r="D29" s="67" t="s">
        <v>94</v>
      </c>
      <c r="E29" s="63" t="s">
        <v>47</v>
      </c>
      <c r="F29" s="64">
        <f>[1]TLOPC.1!H29</f>
        <v>2.5</v>
      </c>
      <c r="G29" s="63">
        <v>1</v>
      </c>
      <c r="H29" s="64">
        <f>[1]apc.1!H29</f>
        <v>11.75</v>
      </c>
      <c r="I29" s="63">
        <v>1</v>
      </c>
      <c r="J29" s="64">
        <f>[1]SPC.1!H29</f>
        <v>15</v>
      </c>
      <c r="K29" s="65">
        <v>1</v>
      </c>
      <c r="L29" s="64">
        <f xml:space="preserve">  [1]TVPC.1!H29</f>
        <v>14.25</v>
      </c>
      <c r="M29" s="63">
        <v>1</v>
      </c>
      <c r="N29" s="64">
        <f t="shared" si="0"/>
        <v>10.875</v>
      </c>
      <c r="O29" s="63">
        <f t="shared" si="1"/>
        <v>20</v>
      </c>
      <c r="P29" s="63">
        <v>1</v>
      </c>
      <c r="Q29" s="64">
        <f>[1]ED.1!H29</f>
        <v>10.5</v>
      </c>
      <c r="R29" s="63">
        <v>1</v>
      </c>
      <c r="S29" s="64">
        <v>10.5</v>
      </c>
      <c r="T29" s="63">
        <f t="shared" si="2"/>
        <v>3</v>
      </c>
      <c r="U29" s="63">
        <v>1</v>
      </c>
      <c r="V29" s="64">
        <f>[1]RLX.1!H29</f>
        <v>13</v>
      </c>
      <c r="W29" s="63">
        <v>1</v>
      </c>
      <c r="X29" s="64">
        <f>[1]MOP.1!H29</f>
        <v>10.5</v>
      </c>
      <c r="Y29" s="63">
        <v>1</v>
      </c>
      <c r="Z29" s="64">
        <f t="shared" si="3"/>
        <v>11.75</v>
      </c>
      <c r="AA29" s="63">
        <f t="shared" si="4"/>
        <v>4</v>
      </c>
      <c r="AB29" s="63">
        <v>1</v>
      </c>
      <c r="AC29" s="64">
        <f>[1]BGDPP.1!H29</f>
        <v>14.5</v>
      </c>
      <c r="AD29" s="63">
        <v>1</v>
      </c>
      <c r="AE29" s="64">
        <f>[1]LSP1!H29</f>
        <v>12.5</v>
      </c>
      <c r="AF29" s="63">
        <v>1</v>
      </c>
      <c r="AG29" s="64">
        <f t="shared" si="5"/>
        <v>13.5</v>
      </c>
      <c r="AH29" s="63">
        <f t="shared" si="6"/>
        <v>3</v>
      </c>
      <c r="AI29" s="63">
        <v>1</v>
      </c>
      <c r="AJ29" s="64">
        <f t="shared" si="11"/>
        <v>11.375</v>
      </c>
      <c r="AK29" s="63">
        <f t="shared" si="8"/>
        <v>30</v>
      </c>
      <c r="AL29" s="63">
        <f t="shared" si="9"/>
        <v>30</v>
      </c>
      <c r="AM29" s="63" t="str">
        <f t="shared" si="10"/>
        <v>Acquis</v>
      </c>
    </row>
    <row r="30" spans="1:39" ht="20.100000000000001" customHeight="1">
      <c r="A30" s="61">
        <v>18</v>
      </c>
      <c r="B30" s="68" t="s">
        <v>95</v>
      </c>
      <c r="C30" s="68" t="s">
        <v>96</v>
      </c>
      <c r="D30" s="68" t="s">
        <v>97</v>
      </c>
      <c r="E30" s="63" t="s">
        <v>47</v>
      </c>
      <c r="F30" s="64">
        <f>[1]TLOPC.1!H30</f>
        <v>6.25</v>
      </c>
      <c r="G30" s="63">
        <v>1</v>
      </c>
      <c r="H30" s="64">
        <f>[1]apc.1!H30</f>
        <v>11.5</v>
      </c>
      <c r="I30" s="63">
        <v>1</v>
      </c>
      <c r="J30" s="64">
        <f>[1]SPC.1!H30</f>
        <v>14.75</v>
      </c>
      <c r="K30" s="65">
        <v>1</v>
      </c>
      <c r="L30" s="64">
        <f xml:space="preserve">  [1]TVPC.1!H30</f>
        <v>7.75</v>
      </c>
      <c r="M30" s="63">
        <v>1</v>
      </c>
      <c r="N30" s="64">
        <f t="shared" si="0"/>
        <v>10.0625</v>
      </c>
      <c r="O30" s="63">
        <f t="shared" si="1"/>
        <v>20</v>
      </c>
      <c r="P30" s="63">
        <v>1</v>
      </c>
      <c r="Q30" s="64">
        <f>[1]ED.1!H30</f>
        <v>9.5</v>
      </c>
      <c r="R30" s="63">
        <v>1</v>
      </c>
      <c r="S30" s="64">
        <v>9.5</v>
      </c>
      <c r="T30" s="63">
        <f t="shared" si="2"/>
        <v>0</v>
      </c>
      <c r="U30" s="63">
        <v>1</v>
      </c>
      <c r="V30" s="64">
        <f>[1]RLX.1!H30</f>
        <v>10.5</v>
      </c>
      <c r="W30" s="63">
        <v>1</v>
      </c>
      <c r="X30" s="64">
        <f>[1]MOP.1!H30</f>
        <v>9.5</v>
      </c>
      <c r="Y30" s="63">
        <v>1</v>
      </c>
      <c r="Z30" s="64">
        <f t="shared" si="3"/>
        <v>10</v>
      </c>
      <c r="AA30" s="63">
        <f t="shared" si="4"/>
        <v>4</v>
      </c>
      <c r="AB30" s="63">
        <v>1</v>
      </c>
      <c r="AC30" s="64">
        <f>[1]BGDPP.1!H30</f>
        <v>11.75</v>
      </c>
      <c r="AD30" s="63">
        <v>1</v>
      </c>
      <c r="AE30" s="64">
        <f>[1]LSP1!H30</f>
        <v>13.5</v>
      </c>
      <c r="AF30" s="63">
        <v>1</v>
      </c>
      <c r="AG30" s="64">
        <f t="shared" si="5"/>
        <v>12.625</v>
      </c>
      <c r="AH30" s="63">
        <f t="shared" si="6"/>
        <v>3</v>
      </c>
      <c r="AI30" s="63">
        <v>1</v>
      </c>
      <c r="AJ30" s="64">
        <f t="shared" si="11"/>
        <v>10.296875</v>
      </c>
      <c r="AK30" s="63">
        <f t="shared" si="8"/>
        <v>27</v>
      </c>
      <c r="AL30" s="63">
        <f t="shared" si="9"/>
        <v>30</v>
      </c>
      <c r="AM30" s="63" t="s">
        <v>98</v>
      </c>
    </row>
    <row r="31" spans="1:39" ht="20.100000000000001" customHeight="1">
      <c r="A31" s="61">
        <v>19</v>
      </c>
      <c r="B31" s="67" t="s">
        <v>99</v>
      </c>
      <c r="C31" s="67" t="s">
        <v>100</v>
      </c>
      <c r="D31" s="67" t="s">
        <v>101</v>
      </c>
      <c r="E31" s="63" t="s">
        <v>47</v>
      </c>
      <c r="F31" s="64">
        <f>[1]TLOPC.1!H31</f>
        <v>8.5</v>
      </c>
      <c r="G31" s="63">
        <v>1</v>
      </c>
      <c r="H31" s="64">
        <f>[1]apc.1!H31</f>
        <v>10.5</v>
      </c>
      <c r="I31" s="63">
        <v>1</v>
      </c>
      <c r="J31" s="64">
        <f>[1]SPC.1!H31</f>
        <v>14.75</v>
      </c>
      <c r="K31" s="65">
        <v>1</v>
      </c>
      <c r="L31" s="64">
        <f xml:space="preserve">  [1]TVPC.1!H31</f>
        <v>11.5</v>
      </c>
      <c r="M31" s="63">
        <v>1</v>
      </c>
      <c r="N31" s="64">
        <f t="shared" si="0"/>
        <v>11.3125</v>
      </c>
      <c r="O31" s="63">
        <f t="shared" si="1"/>
        <v>20</v>
      </c>
      <c r="P31" s="63">
        <v>1</v>
      </c>
      <c r="Q31" s="64">
        <f>[1]ED.1!H31</f>
        <v>12.5</v>
      </c>
      <c r="R31" s="63">
        <v>1</v>
      </c>
      <c r="S31" s="64">
        <v>12.5</v>
      </c>
      <c r="T31" s="63">
        <f t="shared" si="2"/>
        <v>3</v>
      </c>
      <c r="U31" s="63">
        <v>1</v>
      </c>
      <c r="V31" s="64">
        <f>[1]RLX.1!H31</f>
        <v>14.5</v>
      </c>
      <c r="W31" s="63">
        <v>1</v>
      </c>
      <c r="X31" s="64">
        <f>[1]MOP.1!H31</f>
        <v>13.5</v>
      </c>
      <c r="Y31" s="63">
        <v>1</v>
      </c>
      <c r="Z31" s="64">
        <f t="shared" si="3"/>
        <v>14</v>
      </c>
      <c r="AA31" s="63">
        <f t="shared" si="4"/>
        <v>4</v>
      </c>
      <c r="AB31" s="63">
        <v>1</v>
      </c>
      <c r="AC31" s="64">
        <f>[1]BGDPP.1!H31</f>
        <v>12.25</v>
      </c>
      <c r="AD31" s="63">
        <v>1</v>
      </c>
      <c r="AE31" s="64">
        <f>[1]LSP1!H31</f>
        <v>13</v>
      </c>
      <c r="AF31" s="63">
        <v>1</v>
      </c>
      <c r="AG31" s="64">
        <f t="shared" si="5"/>
        <v>12.625</v>
      </c>
      <c r="AH31" s="63">
        <f t="shared" si="6"/>
        <v>3</v>
      </c>
      <c r="AI31" s="63">
        <v>1</v>
      </c>
      <c r="AJ31" s="64">
        <f t="shared" si="11"/>
        <v>12.296875</v>
      </c>
      <c r="AK31" s="63">
        <f t="shared" si="8"/>
        <v>30</v>
      </c>
      <c r="AL31" s="63">
        <f t="shared" si="9"/>
        <v>30</v>
      </c>
      <c r="AM31" s="63" t="str">
        <f t="shared" si="10"/>
        <v>Acquis</v>
      </c>
    </row>
    <row r="32" spans="1:39" ht="20.100000000000001" customHeight="1">
      <c r="A32" s="61">
        <v>20</v>
      </c>
      <c r="B32" s="67" t="s">
        <v>102</v>
      </c>
      <c r="C32" s="67" t="s">
        <v>103</v>
      </c>
      <c r="D32" s="67" t="s">
        <v>104</v>
      </c>
      <c r="E32" s="63" t="s">
        <v>74</v>
      </c>
      <c r="F32" s="64">
        <f>[1]TLOPC.1!H32</f>
        <v>7</v>
      </c>
      <c r="G32" s="63">
        <v>1</v>
      </c>
      <c r="H32" s="64">
        <f>[1]apc.1!H32</f>
        <v>8.5</v>
      </c>
      <c r="I32" s="63">
        <v>1</v>
      </c>
      <c r="J32" s="64">
        <f>[1]SPC.1!H32</f>
        <v>12.5</v>
      </c>
      <c r="K32" s="65">
        <v>1</v>
      </c>
      <c r="L32" s="64">
        <f xml:space="preserve">  [1]TVPC.1!H32</f>
        <v>11</v>
      </c>
      <c r="M32" s="63">
        <v>1</v>
      </c>
      <c r="N32" s="64">
        <f t="shared" si="0"/>
        <v>9.75</v>
      </c>
      <c r="O32" s="63">
        <f t="shared" si="1"/>
        <v>10</v>
      </c>
      <c r="P32" s="63">
        <v>1</v>
      </c>
      <c r="Q32" s="64">
        <f>[1]ED.1!H32</f>
        <v>10.75</v>
      </c>
      <c r="R32" s="63">
        <v>1</v>
      </c>
      <c r="S32" s="64">
        <v>10.75</v>
      </c>
      <c r="T32" s="63">
        <f t="shared" si="2"/>
        <v>3</v>
      </c>
      <c r="U32" s="63">
        <v>1</v>
      </c>
      <c r="V32" s="64">
        <f>[1]RLX.1!H32</f>
        <v>10.5</v>
      </c>
      <c r="W32" s="63">
        <v>1</v>
      </c>
      <c r="X32" s="64">
        <f>[1]MOP.1!H32</f>
        <v>10.5</v>
      </c>
      <c r="Y32" s="63">
        <v>1</v>
      </c>
      <c r="Z32" s="64">
        <f t="shared" si="3"/>
        <v>10.5</v>
      </c>
      <c r="AA32" s="63">
        <f t="shared" si="4"/>
        <v>4</v>
      </c>
      <c r="AB32" s="63">
        <v>1</v>
      </c>
      <c r="AC32" s="64">
        <f>[1]BGDPP.1!H32</f>
        <v>5</v>
      </c>
      <c r="AD32" s="63">
        <v>1</v>
      </c>
      <c r="AE32" s="64">
        <f>[1]LSP1!H32</f>
        <v>13.5</v>
      </c>
      <c r="AF32" s="63">
        <v>1</v>
      </c>
      <c r="AG32" s="64">
        <f t="shared" si="5"/>
        <v>9.25</v>
      </c>
      <c r="AH32" s="63">
        <f t="shared" si="6"/>
        <v>1</v>
      </c>
      <c r="AI32" s="63">
        <v>1</v>
      </c>
      <c r="AJ32" s="64">
        <f t="shared" si="11"/>
        <v>10</v>
      </c>
      <c r="AK32" s="63">
        <f t="shared" si="8"/>
        <v>18</v>
      </c>
      <c r="AL32" s="63">
        <f t="shared" si="9"/>
        <v>30</v>
      </c>
      <c r="AM32" s="63" t="str">
        <f t="shared" si="10"/>
        <v>Acquis</v>
      </c>
    </row>
    <row r="33" spans="1:39" ht="20.100000000000001" customHeight="1">
      <c r="A33" s="61">
        <v>21</v>
      </c>
      <c r="B33" s="67" t="s">
        <v>105</v>
      </c>
      <c r="C33" s="67" t="s">
        <v>106</v>
      </c>
      <c r="D33" s="67" t="s">
        <v>107</v>
      </c>
      <c r="E33" s="63" t="s">
        <v>47</v>
      </c>
      <c r="F33" s="64">
        <f>[1]TLOPC.1!H33</f>
        <v>7</v>
      </c>
      <c r="G33" s="63">
        <v>1</v>
      </c>
      <c r="H33" s="64">
        <f>[1]apc.1!H33</f>
        <v>12</v>
      </c>
      <c r="I33" s="63">
        <v>1</v>
      </c>
      <c r="J33" s="64">
        <f>[1]SPC.1!H33</f>
        <v>15.25</v>
      </c>
      <c r="K33" s="65">
        <v>1</v>
      </c>
      <c r="L33" s="64">
        <f xml:space="preserve">  [1]TVPC.1!H33</f>
        <v>11.75</v>
      </c>
      <c r="M33" s="63">
        <v>1</v>
      </c>
      <c r="N33" s="64">
        <f t="shared" si="0"/>
        <v>11.5</v>
      </c>
      <c r="O33" s="63">
        <f t="shared" si="1"/>
        <v>20</v>
      </c>
      <c r="P33" s="63">
        <v>1</v>
      </c>
      <c r="Q33" s="64">
        <f>[1]ED.1!H33</f>
        <v>10.75</v>
      </c>
      <c r="R33" s="63">
        <v>1</v>
      </c>
      <c r="S33" s="64">
        <v>10.75</v>
      </c>
      <c r="T33" s="63">
        <f t="shared" si="2"/>
        <v>3</v>
      </c>
      <c r="U33" s="63">
        <v>1</v>
      </c>
      <c r="V33" s="64">
        <f>[1]RLX.1!H33</f>
        <v>13.5</v>
      </c>
      <c r="W33" s="63">
        <v>1</v>
      </c>
      <c r="X33" s="64">
        <f>[1]MOP.1!H33</f>
        <v>12.5</v>
      </c>
      <c r="Y33" s="63">
        <v>1</v>
      </c>
      <c r="Z33" s="64">
        <f t="shared" si="3"/>
        <v>13</v>
      </c>
      <c r="AA33" s="63">
        <f t="shared" si="4"/>
        <v>4</v>
      </c>
      <c r="AB33" s="63">
        <v>1</v>
      </c>
      <c r="AC33" s="64">
        <f>[1]BGDPP.1!H33</f>
        <v>13.5</v>
      </c>
      <c r="AD33" s="63">
        <v>1</v>
      </c>
      <c r="AE33" s="64">
        <f>[1]LSP1!H33</f>
        <v>15.5</v>
      </c>
      <c r="AF33" s="63">
        <v>1</v>
      </c>
      <c r="AG33" s="64">
        <f t="shared" si="5"/>
        <v>14.5</v>
      </c>
      <c r="AH33" s="63">
        <f t="shared" si="6"/>
        <v>3</v>
      </c>
      <c r="AI33" s="63">
        <v>1</v>
      </c>
      <c r="AJ33" s="64">
        <f t="shared" si="11"/>
        <v>12.15625</v>
      </c>
      <c r="AK33" s="63">
        <f t="shared" si="8"/>
        <v>30</v>
      </c>
      <c r="AL33" s="63">
        <f t="shared" si="9"/>
        <v>30</v>
      </c>
      <c r="AM33" s="63" t="str">
        <f t="shared" si="10"/>
        <v>Acquis</v>
      </c>
    </row>
    <row r="34" spans="1:39" ht="20.100000000000001" customHeight="1">
      <c r="A34" s="61">
        <v>22</v>
      </c>
      <c r="B34" s="67" t="s">
        <v>108</v>
      </c>
      <c r="C34" s="67" t="s">
        <v>109</v>
      </c>
      <c r="D34" s="67" t="s">
        <v>110</v>
      </c>
      <c r="E34" s="63" t="s">
        <v>47</v>
      </c>
      <c r="F34" s="64">
        <f>[1]TLOPC.1!H34</f>
        <v>4.25</v>
      </c>
      <c r="G34" s="63">
        <v>1</v>
      </c>
      <c r="H34" s="64">
        <f>[1]apc.1!H34</f>
        <v>8</v>
      </c>
      <c r="I34" s="63">
        <v>1</v>
      </c>
      <c r="J34" s="64">
        <f>[1]SPC.1!H34</f>
        <v>12.25</v>
      </c>
      <c r="K34" s="65">
        <v>1</v>
      </c>
      <c r="L34" s="64">
        <f xml:space="preserve">  [1]TVPC.1!H34</f>
        <v>6.5</v>
      </c>
      <c r="M34" s="63">
        <v>1</v>
      </c>
      <c r="N34" s="64">
        <f t="shared" si="0"/>
        <v>7.75</v>
      </c>
      <c r="O34" s="63">
        <f t="shared" si="1"/>
        <v>5</v>
      </c>
      <c r="P34" s="63">
        <v>1</v>
      </c>
      <c r="Q34" s="64">
        <f>[1]ED.1!H34</f>
        <v>0</v>
      </c>
      <c r="R34" s="63">
        <v>1</v>
      </c>
      <c r="S34" s="64">
        <v>0</v>
      </c>
      <c r="T34" s="63">
        <f t="shared" si="2"/>
        <v>0</v>
      </c>
      <c r="U34" s="63">
        <v>1</v>
      </c>
      <c r="V34" s="64">
        <f>[1]RLX.1!H34</f>
        <v>12</v>
      </c>
      <c r="W34" s="63">
        <v>1</v>
      </c>
      <c r="X34" s="64">
        <f>[1]MOP.1!H34</f>
        <v>11</v>
      </c>
      <c r="Y34" s="63">
        <v>1</v>
      </c>
      <c r="Z34" s="64">
        <f t="shared" si="3"/>
        <v>11.5</v>
      </c>
      <c r="AA34" s="63">
        <f t="shared" si="4"/>
        <v>4</v>
      </c>
      <c r="AB34" s="63">
        <v>1</v>
      </c>
      <c r="AC34" s="64">
        <f>[1]BGDPP.1!H34</f>
        <v>9</v>
      </c>
      <c r="AD34" s="63">
        <v>1</v>
      </c>
      <c r="AE34" s="64">
        <f>[1]LSP1!H34</f>
        <v>14</v>
      </c>
      <c r="AF34" s="63">
        <v>1</v>
      </c>
      <c r="AG34" s="64">
        <f t="shared" si="5"/>
        <v>11.5</v>
      </c>
      <c r="AH34" s="63">
        <f t="shared" si="6"/>
        <v>3</v>
      </c>
      <c r="AI34" s="63">
        <v>1</v>
      </c>
      <c r="AJ34" s="64">
        <f t="shared" si="11"/>
        <v>8.1875</v>
      </c>
      <c r="AK34" s="63">
        <f t="shared" si="8"/>
        <v>12</v>
      </c>
      <c r="AL34" s="63">
        <f t="shared" si="9"/>
        <v>12</v>
      </c>
      <c r="AM34" s="63" t="str">
        <f t="shared" si="10"/>
        <v>Non acquis</v>
      </c>
    </row>
    <row r="35" spans="1:39" ht="20.100000000000001" customHeight="1">
      <c r="A35" s="61">
        <v>23</v>
      </c>
      <c r="B35" s="67" t="s">
        <v>111</v>
      </c>
      <c r="C35" s="67" t="s">
        <v>112</v>
      </c>
      <c r="D35" s="67" t="s">
        <v>46</v>
      </c>
      <c r="E35" s="63" t="s">
        <v>47</v>
      </c>
      <c r="F35" s="64">
        <f>[1]TLOPC.1!H35</f>
        <v>6</v>
      </c>
      <c r="G35" s="63">
        <v>1</v>
      </c>
      <c r="H35" s="64">
        <f>[1]apc.1!H35</f>
        <v>14.25</v>
      </c>
      <c r="I35" s="63">
        <v>1</v>
      </c>
      <c r="J35" s="64">
        <f>[1]SPC.1!H35</f>
        <v>12.5</v>
      </c>
      <c r="K35" s="65">
        <v>1</v>
      </c>
      <c r="L35" s="64">
        <f xml:space="preserve">  [1]TVPC.1!H35</f>
        <v>8.5</v>
      </c>
      <c r="M35" s="63">
        <v>1</v>
      </c>
      <c r="N35" s="64">
        <f t="shared" si="0"/>
        <v>10.3125</v>
      </c>
      <c r="O35" s="63">
        <f t="shared" si="1"/>
        <v>20</v>
      </c>
      <c r="P35" s="63">
        <v>1</v>
      </c>
      <c r="Q35" s="64">
        <f>[1]ED.1!H35</f>
        <v>10.25</v>
      </c>
      <c r="R35" s="63">
        <v>1</v>
      </c>
      <c r="S35" s="64">
        <v>10.25</v>
      </c>
      <c r="T35" s="63">
        <f t="shared" si="2"/>
        <v>3</v>
      </c>
      <c r="U35" s="63">
        <v>1</v>
      </c>
      <c r="V35" s="64">
        <f>[1]RLX.1!H35</f>
        <v>11.5</v>
      </c>
      <c r="W35" s="63">
        <v>1</v>
      </c>
      <c r="X35" s="64">
        <f>[1]MOP.1!H35</f>
        <v>11.5</v>
      </c>
      <c r="Y35" s="63">
        <v>1</v>
      </c>
      <c r="Z35" s="64">
        <f t="shared" si="3"/>
        <v>11.5</v>
      </c>
      <c r="AA35" s="63">
        <f t="shared" si="4"/>
        <v>4</v>
      </c>
      <c r="AB35" s="63">
        <v>1</v>
      </c>
      <c r="AC35" s="64">
        <f>[1]BGDPP.1!H35</f>
        <v>15</v>
      </c>
      <c r="AD35" s="63">
        <v>1</v>
      </c>
      <c r="AE35" s="64">
        <f>[1]LSP1!H35</f>
        <v>14.5</v>
      </c>
      <c r="AF35" s="63">
        <v>1</v>
      </c>
      <c r="AG35" s="64">
        <f t="shared" si="5"/>
        <v>14.75</v>
      </c>
      <c r="AH35" s="63">
        <f t="shared" si="6"/>
        <v>3</v>
      </c>
      <c r="AI35" s="63">
        <v>1</v>
      </c>
      <c r="AJ35" s="64">
        <f t="shared" si="11"/>
        <v>11.15625</v>
      </c>
      <c r="AK35" s="63">
        <f t="shared" si="8"/>
        <v>30</v>
      </c>
      <c r="AL35" s="63">
        <f t="shared" si="9"/>
        <v>30</v>
      </c>
      <c r="AM35" s="63" t="str">
        <f t="shared" si="10"/>
        <v>Acquis</v>
      </c>
    </row>
    <row r="36" spans="1:39" ht="20.100000000000001" customHeight="1">
      <c r="A36" s="61">
        <v>24</v>
      </c>
      <c r="B36" s="67" t="s">
        <v>113</v>
      </c>
      <c r="C36" s="67" t="s">
        <v>114</v>
      </c>
      <c r="D36" s="67" t="s">
        <v>115</v>
      </c>
      <c r="E36" s="63" t="s">
        <v>47</v>
      </c>
      <c r="F36" s="64">
        <f>[1]TLOPC.1!H36</f>
        <v>6.25</v>
      </c>
      <c r="G36" s="63">
        <v>1</v>
      </c>
      <c r="H36" s="64">
        <f>[1]apc.1!H36</f>
        <v>12.25</v>
      </c>
      <c r="I36" s="63">
        <v>1</v>
      </c>
      <c r="J36" s="64">
        <f>[1]SPC.1!H36</f>
        <v>14.5</v>
      </c>
      <c r="K36" s="65">
        <v>1</v>
      </c>
      <c r="L36" s="64">
        <f xml:space="preserve">  [1]TVPC.1!H36</f>
        <v>11.5</v>
      </c>
      <c r="M36" s="63">
        <v>1</v>
      </c>
      <c r="N36" s="64">
        <f t="shared" si="0"/>
        <v>11.125</v>
      </c>
      <c r="O36" s="63">
        <f t="shared" si="1"/>
        <v>20</v>
      </c>
      <c r="P36" s="63">
        <v>1</v>
      </c>
      <c r="Q36" s="64">
        <f>[1]ED.1!H36</f>
        <v>13.25</v>
      </c>
      <c r="R36" s="63">
        <v>1</v>
      </c>
      <c r="S36" s="64">
        <v>13.25</v>
      </c>
      <c r="T36" s="63">
        <f t="shared" si="2"/>
        <v>3</v>
      </c>
      <c r="U36" s="63">
        <v>1</v>
      </c>
      <c r="V36" s="64">
        <f>[1]RLX.1!H36</f>
        <v>13.5</v>
      </c>
      <c r="W36" s="63">
        <v>1</v>
      </c>
      <c r="X36" s="64">
        <f>[1]MOP.1!H36</f>
        <v>11.5</v>
      </c>
      <c r="Y36" s="63">
        <v>1</v>
      </c>
      <c r="Z36" s="64">
        <f t="shared" si="3"/>
        <v>12.5</v>
      </c>
      <c r="AA36" s="63">
        <f t="shared" si="4"/>
        <v>4</v>
      </c>
      <c r="AB36" s="63">
        <v>1</v>
      </c>
      <c r="AC36" s="64">
        <f>[1]BGDPP.1!H36</f>
        <v>18</v>
      </c>
      <c r="AD36" s="63">
        <v>1</v>
      </c>
      <c r="AE36" s="64">
        <f>[1]LSP1!H36</f>
        <v>16.5</v>
      </c>
      <c r="AF36" s="63">
        <v>1</v>
      </c>
      <c r="AG36" s="64">
        <f t="shared" si="5"/>
        <v>17.25</v>
      </c>
      <c r="AH36" s="63">
        <f t="shared" si="6"/>
        <v>3</v>
      </c>
      <c r="AI36" s="63">
        <v>1</v>
      </c>
      <c r="AJ36" s="64">
        <f t="shared" si="11"/>
        <v>12.5</v>
      </c>
      <c r="AK36" s="63">
        <f t="shared" si="8"/>
        <v>30</v>
      </c>
      <c r="AL36" s="63">
        <f t="shared" si="9"/>
        <v>30</v>
      </c>
      <c r="AM36" s="63" t="str">
        <f t="shared" si="10"/>
        <v>Acquis</v>
      </c>
    </row>
    <row r="37" spans="1:39" ht="20.100000000000001" customHeight="1">
      <c r="A37" s="61">
        <v>25</v>
      </c>
      <c r="B37" s="67" t="s">
        <v>116</v>
      </c>
      <c r="C37" s="67" t="s">
        <v>117</v>
      </c>
      <c r="D37" s="67" t="s">
        <v>118</v>
      </c>
      <c r="E37" s="63" t="s">
        <v>47</v>
      </c>
      <c r="F37" s="64">
        <f>[1]TLOPC.1!H37</f>
        <v>8.5</v>
      </c>
      <c r="G37" s="63">
        <v>1</v>
      </c>
      <c r="H37" s="64">
        <f>[1]apc.1!H37</f>
        <v>14</v>
      </c>
      <c r="I37" s="63">
        <v>1</v>
      </c>
      <c r="J37" s="64">
        <f>[1]SPC.1!H37</f>
        <v>14.75</v>
      </c>
      <c r="K37" s="65">
        <v>1</v>
      </c>
      <c r="L37" s="64">
        <f xml:space="preserve">  [1]TVPC.1!H37</f>
        <v>11.5</v>
      </c>
      <c r="M37" s="63">
        <v>1</v>
      </c>
      <c r="N37" s="64">
        <f t="shared" si="0"/>
        <v>12.1875</v>
      </c>
      <c r="O37" s="63">
        <f t="shared" si="1"/>
        <v>20</v>
      </c>
      <c r="P37" s="63">
        <v>1</v>
      </c>
      <c r="Q37" s="64">
        <f>[1]ED.1!H37</f>
        <v>14.5</v>
      </c>
      <c r="R37" s="63">
        <v>1</v>
      </c>
      <c r="S37" s="64">
        <v>14.5</v>
      </c>
      <c r="T37" s="63">
        <f t="shared" si="2"/>
        <v>3</v>
      </c>
      <c r="U37" s="63">
        <v>1</v>
      </c>
      <c r="V37" s="64">
        <f>[1]RLX.1!H37</f>
        <v>13.5</v>
      </c>
      <c r="W37" s="63">
        <v>1</v>
      </c>
      <c r="X37" s="64">
        <f>[1]MOP.1!H37</f>
        <v>12</v>
      </c>
      <c r="Y37" s="63">
        <v>1</v>
      </c>
      <c r="Z37" s="64">
        <f t="shared" si="3"/>
        <v>12.75</v>
      </c>
      <c r="AA37" s="63">
        <f t="shared" si="4"/>
        <v>4</v>
      </c>
      <c r="AB37" s="63">
        <v>1</v>
      </c>
      <c r="AC37" s="64">
        <f>[1]BGDPP.1!H37</f>
        <v>15</v>
      </c>
      <c r="AD37" s="63">
        <v>1</v>
      </c>
      <c r="AE37" s="64">
        <f>[1]LSP1!H37</f>
        <v>13.5</v>
      </c>
      <c r="AF37" s="63">
        <v>1</v>
      </c>
      <c r="AG37" s="64">
        <f t="shared" si="5"/>
        <v>14.25</v>
      </c>
      <c r="AH37" s="63">
        <f t="shared" si="6"/>
        <v>3</v>
      </c>
      <c r="AI37" s="63">
        <v>1</v>
      </c>
      <c r="AJ37" s="64">
        <f t="shared" si="11"/>
        <v>12.875</v>
      </c>
      <c r="AK37" s="63">
        <f t="shared" si="8"/>
        <v>30</v>
      </c>
      <c r="AL37" s="63">
        <f t="shared" si="9"/>
        <v>30</v>
      </c>
      <c r="AM37" s="63" t="str">
        <f t="shared" si="10"/>
        <v>Acquis</v>
      </c>
    </row>
    <row r="38" spans="1:39" ht="20.100000000000001" customHeight="1">
      <c r="A38" s="61">
        <v>26</v>
      </c>
      <c r="B38" s="67" t="s">
        <v>119</v>
      </c>
      <c r="C38" s="67" t="s">
        <v>120</v>
      </c>
      <c r="D38" s="67" t="s">
        <v>86</v>
      </c>
      <c r="E38" s="63" t="s">
        <v>47</v>
      </c>
      <c r="F38" s="64">
        <f>[1]TLOPC.1!H38</f>
        <v>6</v>
      </c>
      <c r="G38" s="63">
        <v>1</v>
      </c>
      <c r="H38" s="64">
        <f>[1]apc.1!H38</f>
        <v>12.25</v>
      </c>
      <c r="I38" s="63">
        <v>1</v>
      </c>
      <c r="J38" s="64">
        <f>[1]SPC.1!H38</f>
        <v>14.5</v>
      </c>
      <c r="K38" s="65">
        <v>1</v>
      </c>
      <c r="L38" s="64">
        <f xml:space="preserve">  [1]TVPC.1!H38</f>
        <v>9.5</v>
      </c>
      <c r="M38" s="63">
        <v>1</v>
      </c>
      <c r="N38" s="64">
        <f t="shared" si="0"/>
        <v>10.5625</v>
      </c>
      <c r="O38" s="63">
        <f t="shared" si="1"/>
        <v>20</v>
      </c>
      <c r="P38" s="63">
        <v>1</v>
      </c>
      <c r="Q38" s="64">
        <f>[1]ED.1!H38</f>
        <v>12.75</v>
      </c>
      <c r="R38" s="63">
        <v>1</v>
      </c>
      <c r="S38" s="64">
        <v>12.75</v>
      </c>
      <c r="T38" s="63">
        <f t="shared" si="2"/>
        <v>3</v>
      </c>
      <c r="U38" s="63">
        <v>1</v>
      </c>
      <c r="V38" s="64">
        <f>[1]RLX.1!H38</f>
        <v>13</v>
      </c>
      <c r="W38" s="63">
        <v>1</v>
      </c>
      <c r="X38" s="64">
        <f>[1]MOP.1!H38</f>
        <v>11</v>
      </c>
      <c r="Y38" s="63">
        <v>1</v>
      </c>
      <c r="Z38" s="64">
        <f t="shared" si="3"/>
        <v>12</v>
      </c>
      <c r="AA38" s="63">
        <f t="shared" si="4"/>
        <v>4</v>
      </c>
      <c r="AB38" s="63">
        <v>1</v>
      </c>
      <c r="AC38" s="64">
        <f>[1]BGDPP.1!H38</f>
        <v>13</v>
      </c>
      <c r="AD38" s="63">
        <v>1</v>
      </c>
      <c r="AE38" s="64">
        <f>[1]LSP1!H38</f>
        <v>11.5</v>
      </c>
      <c r="AF38" s="63">
        <v>1</v>
      </c>
      <c r="AG38" s="64">
        <f t="shared" si="5"/>
        <v>12.25</v>
      </c>
      <c r="AH38" s="63">
        <f t="shared" si="6"/>
        <v>3</v>
      </c>
      <c r="AI38" s="63">
        <v>1</v>
      </c>
      <c r="AJ38" s="64">
        <f t="shared" si="11"/>
        <v>11.40625</v>
      </c>
      <c r="AK38" s="63">
        <f t="shared" si="8"/>
        <v>30</v>
      </c>
      <c r="AL38" s="63">
        <f t="shared" si="9"/>
        <v>30</v>
      </c>
      <c r="AM38" s="63" t="str">
        <f t="shared" si="10"/>
        <v>Acquis</v>
      </c>
    </row>
    <row r="39" spans="1:39" ht="20.100000000000001" customHeight="1">
      <c r="A39" s="61">
        <v>27</v>
      </c>
      <c r="B39" s="67" t="s">
        <v>121</v>
      </c>
      <c r="C39" s="67" t="s">
        <v>122</v>
      </c>
      <c r="D39" s="67" t="s">
        <v>123</v>
      </c>
      <c r="E39" s="63" t="s">
        <v>74</v>
      </c>
      <c r="F39" s="64">
        <f>[1]TLOPC.1!H39</f>
        <v>10.5</v>
      </c>
      <c r="G39" s="63">
        <v>1</v>
      </c>
      <c r="H39" s="64">
        <f>[1]apc.1!H39</f>
        <v>13.5</v>
      </c>
      <c r="I39" s="63">
        <v>1</v>
      </c>
      <c r="J39" s="64">
        <f>[1]SPC.1!H39</f>
        <v>8.75</v>
      </c>
      <c r="K39" s="65">
        <v>1</v>
      </c>
      <c r="L39" s="64">
        <f xml:space="preserve">  [1]TVPC.1!H39</f>
        <v>12</v>
      </c>
      <c r="M39" s="63">
        <v>1</v>
      </c>
      <c r="N39" s="64">
        <f t="shared" si="0"/>
        <v>11.1875</v>
      </c>
      <c r="O39" s="63">
        <f t="shared" si="1"/>
        <v>20</v>
      </c>
      <c r="P39" s="63">
        <v>1</v>
      </c>
      <c r="Q39" s="64">
        <f>[1]ED.1!H39</f>
        <v>8.75</v>
      </c>
      <c r="R39" s="63">
        <v>1</v>
      </c>
      <c r="S39" s="64">
        <v>8.75</v>
      </c>
      <c r="T39" s="63">
        <f t="shared" si="2"/>
        <v>0</v>
      </c>
      <c r="U39" s="63">
        <v>1</v>
      </c>
      <c r="V39" s="64">
        <f>[1]RLX.1!H39</f>
        <v>11</v>
      </c>
      <c r="W39" s="63">
        <v>1</v>
      </c>
      <c r="X39" s="64">
        <f>[1]MOP.1!H39</f>
        <v>12</v>
      </c>
      <c r="Y39" s="63">
        <v>1</v>
      </c>
      <c r="Z39" s="64">
        <f t="shared" si="3"/>
        <v>11.5</v>
      </c>
      <c r="AA39" s="63">
        <f t="shared" si="4"/>
        <v>4</v>
      </c>
      <c r="AB39" s="63">
        <v>1</v>
      </c>
      <c r="AC39" s="64">
        <f>[1]BGDPP.1!H39</f>
        <v>11</v>
      </c>
      <c r="AD39" s="63">
        <v>1</v>
      </c>
      <c r="AE39" s="64">
        <f>[1]LSP1!H39</f>
        <v>18</v>
      </c>
      <c r="AF39" s="63">
        <v>1</v>
      </c>
      <c r="AG39" s="64">
        <f t="shared" si="5"/>
        <v>14.5</v>
      </c>
      <c r="AH39" s="63">
        <f t="shared" si="6"/>
        <v>3</v>
      </c>
      <c r="AI39" s="63">
        <v>1</v>
      </c>
      <c r="AJ39" s="64">
        <f t="shared" si="11"/>
        <v>11.375</v>
      </c>
      <c r="AK39" s="63">
        <f t="shared" si="8"/>
        <v>27</v>
      </c>
      <c r="AL39" s="63">
        <f t="shared" si="9"/>
        <v>30</v>
      </c>
      <c r="AM39" s="63" t="str">
        <f t="shared" si="10"/>
        <v>Acquis</v>
      </c>
    </row>
    <row r="40" spans="1:39" ht="20.100000000000001" customHeight="1">
      <c r="A40" s="61">
        <v>28</v>
      </c>
      <c r="B40" s="67" t="s">
        <v>124</v>
      </c>
      <c r="C40" s="67" t="s">
        <v>125</v>
      </c>
      <c r="D40" s="67" t="s">
        <v>126</v>
      </c>
      <c r="E40" s="63" t="s">
        <v>47</v>
      </c>
      <c r="F40" s="64">
        <f>[1]TLOPC.1!H40</f>
        <v>9</v>
      </c>
      <c r="G40" s="63">
        <v>1</v>
      </c>
      <c r="H40" s="64">
        <f>[1]apc.1!H40</f>
        <v>14</v>
      </c>
      <c r="I40" s="63">
        <v>1</v>
      </c>
      <c r="J40" s="64">
        <f>[1]SPC.1!H40</f>
        <v>15</v>
      </c>
      <c r="K40" s="65">
        <v>1</v>
      </c>
      <c r="L40" s="64">
        <f xml:space="preserve">  [1]TVPC.1!H40</f>
        <v>9.25</v>
      </c>
      <c r="M40" s="63">
        <v>1</v>
      </c>
      <c r="N40" s="64">
        <f t="shared" si="0"/>
        <v>11.8125</v>
      </c>
      <c r="O40" s="63">
        <f t="shared" si="1"/>
        <v>20</v>
      </c>
      <c r="P40" s="63">
        <v>1</v>
      </c>
      <c r="Q40" s="64">
        <f>[1]ED.1!H40</f>
        <v>13.5</v>
      </c>
      <c r="R40" s="63">
        <v>1</v>
      </c>
      <c r="S40" s="64">
        <v>13.5</v>
      </c>
      <c r="T40" s="63">
        <f t="shared" si="2"/>
        <v>3</v>
      </c>
      <c r="U40" s="63">
        <v>1</v>
      </c>
      <c r="V40" s="64">
        <f>[1]RLX.1!H40</f>
        <v>12</v>
      </c>
      <c r="W40" s="63">
        <v>1</v>
      </c>
      <c r="X40" s="64">
        <f>[1]MOP.1!H40</f>
        <v>15.5</v>
      </c>
      <c r="Y40" s="63">
        <v>1</v>
      </c>
      <c r="Z40" s="64">
        <f t="shared" si="3"/>
        <v>13.75</v>
      </c>
      <c r="AA40" s="63">
        <f t="shared" si="4"/>
        <v>4</v>
      </c>
      <c r="AB40" s="63">
        <v>1</v>
      </c>
      <c r="AC40" s="64">
        <f>[1]BGDPP.1!H40</f>
        <v>13.5</v>
      </c>
      <c r="AD40" s="63">
        <v>1</v>
      </c>
      <c r="AE40" s="64">
        <f>[1]LSP1!H40</f>
        <v>12.5</v>
      </c>
      <c r="AF40" s="63">
        <v>1</v>
      </c>
      <c r="AG40" s="64">
        <f t="shared" si="5"/>
        <v>13</v>
      </c>
      <c r="AH40" s="63">
        <f t="shared" si="6"/>
        <v>3</v>
      </c>
      <c r="AI40" s="63">
        <v>1</v>
      </c>
      <c r="AJ40" s="64">
        <f t="shared" si="11"/>
        <v>12.65625</v>
      </c>
      <c r="AK40" s="63">
        <f t="shared" si="8"/>
        <v>30</v>
      </c>
      <c r="AL40" s="63">
        <f t="shared" si="9"/>
        <v>30</v>
      </c>
      <c r="AM40" s="63" t="str">
        <f t="shared" si="10"/>
        <v>Acquis</v>
      </c>
    </row>
    <row r="41" spans="1:39" ht="20.100000000000001" customHeight="1">
      <c r="A41" s="61">
        <v>29</v>
      </c>
      <c r="B41" s="67" t="s">
        <v>127</v>
      </c>
      <c r="C41" s="67" t="s">
        <v>128</v>
      </c>
      <c r="D41" s="67" t="s">
        <v>129</v>
      </c>
      <c r="E41" s="63" t="s">
        <v>47</v>
      </c>
      <c r="F41" s="64">
        <f>[1]TLOPC.1!H41</f>
        <v>9.5</v>
      </c>
      <c r="G41" s="63">
        <v>1</v>
      </c>
      <c r="H41" s="64">
        <f>[1]apc.1!H41</f>
        <v>15</v>
      </c>
      <c r="I41" s="63">
        <v>1</v>
      </c>
      <c r="J41" s="64">
        <f>[1]SPC.1!H41</f>
        <v>13.25</v>
      </c>
      <c r="K41" s="65">
        <v>1</v>
      </c>
      <c r="L41" s="64">
        <f xml:space="preserve">  [1]TVPC.1!H41</f>
        <v>14</v>
      </c>
      <c r="M41" s="63">
        <v>1</v>
      </c>
      <c r="N41" s="64">
        <f t="shared" si="0"/>
        <v>12.9375</v>
      </c>
      <c r="O41" s="63">
        <f t="shared" si="1"/>
        <v>20</v>
      </c>
      <c r="P41" s="63">
        <v>1</v>
      </c>
      <c r="Q41" s="64">
        <f>[1]ED.1!H41</f>
        <v>14.5</v>
      </c>
      <c r="R41" s="63">
        <v>1</v>
      </c>
      <c r="S41" s="64">
        <v>14.5</v>
      </c>
      <c r="T41" s="63">
        <f t="shared" si="2"/>
        <v>3</v>
      </c>
      <c r="U41" s="63">
        <v>1</v>
      </c>
      <c r="V41" s="64">
        <f>[1]RLX.1!H41</f>
        <v>15</v>
      </c>
      <c r="W41" s="63">
        <v>1</v>
      </c>
      <c r="X41" s="64">
        <f>[1]MOP.1!H41</f>
        <v>15</v>
      </c>
      <c r="Y41" s="63">
        <v>1</v>
      </c>
      <c r="Z41" s="64">
        <f t="shared" si="3"/>
        <v>15</v>
      </c>
      <c r="AA41" s="63">
        <f t="shared" si="4"/>
        <v>4</v>
      </c>
      <c r="AB41" s="63">
        <v>1</v>
      </c>
      <c r="AC41" s="64">
        <f>[1]BGDPP.1!H41</f>
        <v>14.25</v>
      </c>
      <c r="AD41" s="63">
        <v>1</v>
      </c>
      <c r="AE41" s="64">
        <f>[1]LSP1!H41</f>
        <v>11</v>
      </c>
      <c r="AF41" s="63">
        <v>1</v>
      </c>
      <c r="AG41" s="64">
        <f t="shared" si="5"/>
        <v>12.625</v>
      </c>
      <c r="AH41" s="63">
        <f t="shared" si="6"/>
        <v>3</v>
      </c>
      <c r="AI41" s="63">
        <v>1</v>
      </c>
      <c r="AJ41" s="64">
        <f t="shared" si="11"/>
        <v>13.609375</v>
      </c>
      <c r="AK41" s="63">
        <f t="shared" si="8"/>
        <v>30</v>
      </c>
      <c r="AL41" s="63">
        <f t="shared" si="9"/>
        <v>30</v>
      </c>
      <c r="AM41" s="63" t="str">
        <f t="shared" si="10"/>
        <v>Acquis</v>
      </c>
    </row>
    <row r="42" spans="1:39" ht="20.100000000000001" customHeight="1">
      <c r="A42" s="61">
        <v>30</v>
      </c>
      <c r="B42" s="67" t="s">
        <v>130</v>
      </c>
      <c r="C42" s="67" t="s">
        <v>131</v>
      </c>
      <c r="D42" s="67" t="s">
        <v>132</v>
      </c>
      <c r="E42" s="63" t="s">
        <v>47</v>
      </c>
      <c r="F42" s="64">
        <f>[1]TLOPC.1!H42</f>
        <v>7.75</v>
      </c>
      <c r="G42" s="63">
        <v>1</v>
      </c>
      <c r="H42" s="64">
        <f>[1]apc.1!H42</f>
        <v>11.75</v>
      </c>
      <c r="I42" s="63">
        <v>1</v>
      </c>
      <c r="J42" s="64">
        <f>[1]SPC.1!H42</f>
        <v>13.5</v>
      </c>
      <c r="K42" s="65">
        <v>1</v>
      </c>
      <c r="L42" s="64">
        <f xml:space="preserve">  [1]TVPC.1!H42</f>
        <v>10.25</v>
      </c>
      <c r="M42" s="63">
        <v>1</v>
      </c>
      <c r="N42" s="64">
        <f t="shared" si="0"/>
        <v>10.8125</v>
      </c>
      <c r="O42" s="63">
        <f t="shared" si="1"/>
        <v>20</v>
      </c>
      <c r="P42" s="63">
        <v>1</v>
      </c>
      <c r="Q42" s="64">
        <f>[1]ED.1!H42</f>
        <v>12.5</v>
      </c>
      <c r="R42" s="63">
        <v>1</v>
      </c>
      <c r="S42" s="64">
        <v>12.5</v>
      </c>
      <c r="T42" s="63">
        <f t="shared" si="2"/>
        <v>3</v>
      </c>
      <c r="U42" s="63">
        <v>1</v>
      </c>
      <c r="V42" s="64">
        <f>[1]RLX.1!H42</f>
        <v>11.5</v>
      </c>
      <c r="W42" s="63">
        <v>1</v>
      </c>
      <c r="X42" s="64">
        <f>[1]MOP.1!H42</f>
        <v>13</v>
      </c>
      <c r="Y42" s="63">
        <v>1</v>
      </c>
      <c r="Z42" s="64">
        <f t="shared" si="3"/>
        <v>12.25</v>
      </c>
      <c r="AA42" s="63">
        <f t="shared" si="4"/>
        <v>4</v>
      </c>
      <c r="AB42" s="63">
        <v>1</v>
      </c>
      <c r="AC42" s="64">
        <f>[1]BGDPP.1!H42</f>
        <v>9</v>
      </c>
      <c r="AD42" s="63">
        <v>1</v>
      </c>
      <c r="AE42" s="64">
        <f>[1]LSP1!H42</f>
        <v>12</v>
      </c>
      <c r="AF42" s="63">
        <v>1</v>
      </c>
      <c r="AG42" s="64">
        <f t="shared" si="5"/>
        <v>10.5</v>
      </c>
      <c r="AH42" s="63">
        <f t="shared" si="6"/>
        <v>3</v>
      </c>
      <c r="AI42" s="63">
        <v>1</v>
      </c>
      <c r="AJ42" s="64">
        <f t="shared" si="11"/>
        <v>11.34375</v>
      </c>
      <c r="AK42" s="63">
        <f t="shared" si="8"/>
        <v>30</v>
      </c>
      <c r="AL42" s="63">
        <f t="shared" si="9"/>
        <v>30</v>
      </c>
      <c r="AM42" s="63" t="str">
        <f t="shared" si="10"/>
        <v>Acquis</v>
      </c>
    </row>
    <row r="43" spans="1:39" ht="20.100000000000001" customHeight="1">
      <c r="A43" s="61">
        <v>31</v>
      </c>
      <c r="B43" s="67" t="s">
        <v>133</v>
      </c>
      <c r="C43" s="67" t="s">
        <v>134</v>
      </c>
      <c r="D43" s="67" t="s">
        <v>123</v>
      </c>
      <c r="E43" s="63" t="s">
        <v>47</v>
      </c>
      <c r="F43" s="64">
        <f>[1]TLOPC.1!H43</f>
        <v>6.75</v>
      </c>
      <c r="G43" s="63">
        <v>1</v>
      </c>
      <c r="H43" s="64">
        <f>[1]apc.1!H43</f>
        <v>10.5</v>
      </c>
      <c r="I43" s="63">
        <v>1</v>
      </c>
      <c r="J43" s="64">
        <f>[1]SPC.1!H43</f>
        <v>13.5</v>
      </c>
      <c r="K43" s="65">
        <v>1</v>
      </c>
      <c r="L43" s="64">
        <f xml:space="preserve">  [1]TVPC.1!H43</f>
        <v>9</v>
      </c>
      <c r="M43" s="63">
        <v>1</v>
      </c>
      <c r="N43" s="64">
        <f t="shared" si="0"/>
        <v>9.9375</v>
      </c>
      <c r="O43" s="63">
        <f t="shared" si="1"/>
        <v>10</v>
      </c>
      <c r="P43" s="63">
        <v>1</v>
      </c>
      <c r="Q43" s="64">
        <f>[1]ED.1!H43</f>
        <v>9.5</v>
      </c>
      <c r="R43" s="63">
        <v>1</v>
      </c>
      <c r="S43" s="64">
        <v>9.5</v>
      </c>
      <c r="T43" s="63">
        <f t="shared" si="2"/>
        <v>0</v>
      </c>
      <c r="U43" s="63">
        <v>1</v>
      </c>
      <c r="V43" s="64">
        <f>[1]RLX.1!H43</f>
        <v>12</v>
      </c>
      <c r="W43" s="63">
        <v>1</v>
      </c>
      <c r="X43" s="64">
        <f>[1]MOP.1!H43</f>
        <v>11</v>
      </c>
      <c r="Y43" s="63">
        <v>1</v>
      </c>
      <c r="Z43" s="64">
        <f t="shared" si="3"/>
        <v>11.5</v>
      </c>
      <c r="AA43" s="63">
        <f t="shared" si="4"/>
        <v>4</v>
      </c>
      <c r="AB43" s="63">
        <v>1</v>
      </c>
      <c r="AC43" s="64">
        <f>[1]BGDPP.1!H43</f>
        <v>13</v>
      </c>
      <c r="AD43" s="63">
        <v>1</v>
      </c>
      <c r="AE43" s="64">
        <f>[1]LSP1!H43</f>
        <v>10</v>
      </c>
      <c r="AF43" s="63">
        <v>1</v>
      </c>
      <c r="AG43" s="64">
        <f t="shared" si="5"/>
        <v>11.5</v>
      </c>
      <c r="AH43" s="63">
        <f t="shared" si="6"/>
        <v>3</v>
      </c>
      <c r="AI43" s="63">
        <v>1</v>
      </c>
      <c r="AJ43" s="64">
        <f t="shared" si="11"/>
        <v>10.46875</v>
      </c>
      <c r="AK43" s="63">
        <f t="shared" si="8"/>
        <v>17</v>
      </c>
      <c r="AL43" s="63">
        <f t="shared" si="9"/>
        <v>30</v>
      </c>
      <c r="AM43" s="63" t="str">
        <f t="shared" si="10"/>
        <v>Acquis</v>
      </c>
    </row>
    <row r="44" spans="1:39" ht="20.100000000000001" customHeight="1">
      <c r="A44" s="61">
        <v>32</v>
      </c>
      <c r="B44" s="67" t="s">
        <v>135</v>
      </c>
      <c r="C44" s="67" t="s">
        <v>136</v>
      </c>
      <c r="D44" s="67" t="s">
        <v>137</v>
      </c>
      <c r="E44" s="63" t="s">
        <v>47</v>
      </c>
      <c r="F44" s="64">
        <f>[1]TLOPC.1!H44</f>
        <v>6.25</v>
      </c>
      <c r="G44" s="63">
        <v>1</v>
      </c>
      <c r="H44" s="64">
        <f>[1]apc.1!H44</f>
        <v>13.25</v>
      </c>
      <c r="I44" s="63">
        <v>1</v>
      </c>
      <c r="J44" s="64">
        <f>[1]SPC.1!H44</f>
        <v>13.25</v>
      </c>
      <c r="K44" s="65">
        <v>1</v>
      </c>
      <c r="L44" s="64">
        <f xml:space="preserve">  [1]TVPC.1!H44</f>
        <v>9</v>
      </c>
      <c r="M44" s="63">
        <v>1</v>
      </c>
      <c r="N44" s="64">
        <f t="shared" si="0"/>
        <v>10.4375</v>
      </c>
      <c r="O44" s="63">
        <f t="shared" si="1"/>
        <v>20</v>
      </c>
      <c r="P44" s="63">
        <v>1</v>
      </c>
      <c r="Q44" s="64">
        <f>[1]ED.1!H44</f>
        <v>13</v>
      </c>
      <c r="R44" s="63">
        <v>1</v>
      </c>
      <c r="S44" s="64">
        <v>13</v>
      </c>
      <c r="T44" s="63">
        <f t="shared" si="2"/>
        <v>3</v>
      </c>
      <c r="U44" s="63">
        <v>1</v>
      </c>
      <c r="V44" s="64">
        <f>[1]RLX.1!H44</f>
        <v>12.5</v>
      </c>
      <c r="W44" s="63">
        <v>1</v>
      </c>
      <c r="X44" s="64">
        <f>[1]MOP.1!H44</f>
        <v>11</v>
      </c>
      <c r="Y44" s="63">
        <v>1</v>
      </c>
      <c r="Z44" s="64">
        <f t="shared" si="3"/>
        <v>11.75</v>
      </c>
      <c r="AA44" s="63">
        <f t="shared" si="4"/>
        <v>4</v>
      </c>
      <c r="AB44" s="63">
        <v>1</v>
      </c>
      <c r="AC44" s="64">
        <f>[1]BGDPP.1!H44</f>
        <v>10</v>
      </c>
      <c r="AD44" s="63">
        <v>1</v>
      </c>
      <c r="AE44" s="64">
        <f>[1]LSP1!H44</f>
        <v>13</v>
      </c>
      <c r="AF44" s="63">
        <v>1</v>
      </c>
      <c r="AG44" s="64">
        <f t="shared" si="5"/>
        <v>11.5</v>
      </c>
      <c r="AH44" s="63">
        <f t="shared" si="6"/>
        <v>3</v>
      </c>
      <c r="AI44" s="63">
        <v>1</v>
      </c>
      <c r="AJ44" s="64">
        <f t="shared" si="11"/>
        <v>11.21875</v>
      </c>
      <c r="AK44" s="63">
        <f t="shared" si="8"/>
        <v>30</v>
      </c>
      <c r="AL44" s="63">
        <f t="shared" si="9"/>
        <v>30</v>
      </c>
      <c r="AM44" s="63" t="str">
        <f t="shared" si="10"/>
        <v>Acquis</v>
      </c>
    </row>
    <row r="45" spans="1:39" ht="20.100000000000001" customHeight="1">
      <c r="A45" s="61">
        <v>33</v>
      </c>
      <c r="B45" s="67" t="s">
        <v>138</v>
      </c>
      <c r="C45" s="67" t="s">
        <v>139</v>
      </c>
      <c r="D45" s="67" t="s">
        <v>140</v>
      </c>
      <c r="E45" s="63" t="s">
        <v>74</v>
      </c>
      <c r="F45" s="64">
        <f>[1]TLOPC.1!H45</f>
        <v>6.75</v>
      </c>
      <c r="G45" s="63">
        <v>1</v>
      </c>
      <c r="H45" s="64">
        <f>[1]apc.1!H45</f>
        <v>11.5</v>
      </c>
      <c r="I45" s="63">
        <v>1</v>
      </c>
      <c r="J45" s="64">
        <f>[1]SPC.1!H45</f>
        <v>11.25</v>
      </c>
      <c r="K45" s="65">
        <v>1</v>
      </c>
      <c r="L45" s="64">
        <f xml:space="preserve">  [1]TVPC.1!H45</f>
        <v>8.75</v>
      </c>
      <c r="M45" s="63">
        <v>1</v>
      </c>
      <c r="N45" s="64">
        <f t="shared" si="0"/>
        <v>9.5625</v>
      </c>
      <c r="O45" s="63">
        <f t="shared" si="1"/>
        <v>10</v>
      </c>
      <c r="P45" s="63">
        <v>1</v>
      </c>
      <c r="Q45" s="64">
        <f>[1]ED.1!H45</f>
        <v>10.25</v>
      </c>
      <c r="R45" s="63">
        <v>1</v>
      </c>
      <c r="S45" s="64">
        <v>10.25</v>
      </c>
      <c r="T45" s="63">
        <f t="shared" si="2"/>
        <v>3</v>
      </c>
      <c r="U45" s="63">
        <v>1</v>
      </c>
      <c r="V45" s="64">
        <f>[1]RLX.1!H45</f>
        <v>8.5</v>
      </c>
      <c r="W45" s="63">
        <v>1</v>
      </c>
      <c r="X45" s="64">
        <f>[1]MOP.1!H45</f>
        <v>10</v>
      </c>
      <c r="Y45" s="63">
        <v>1</v>
      </c>
      <c r="Z45" s="64">
        <f t="shared" si="3"/>
        <v>9.25</v>
      </c>
      <c r="AA45" s="63">
        <f t="shared" si="4"/>
        <v>2</v>
      </c>
      <c r="AB45" s="63">
        <v>1</v>
      </c>
      <c r="AC45" s="64">
        <f>[1]BGDPP.1!H45</f>
        <v>7</v>
      </c>
      <c r="AD45" s="63">
        <v>1</v>
      </c>
      <c r="AE45" s="64">
        <f>[1]LSP1!H45</f>
        <v>12</v>
      </c>
      <c r="AF45" s="63">
        <v>1</v>
      </c>
      <c r="AG45" s="64">
        <f t="shared" si="5"/>
        <v>9.5</v>
      </c>
      <c r="AH45" s="63">
        <f t="shared" si="6"/>
        <v>1</v>
      </c>
      <c r="AI45" s="63">
        <v>1</v>
      </c>
      <c r="AJ45" s="64">
        <f t="shared" si="11"/>
        <v>9.5625</v>
      </c>
      <c r="AK45" s="63">
        <f t="shared" si="8"/>
        <v>16</v>
      </c>
      <c r="AL45" s="63">
        <f t="shared" si="9"/>
        <v>16</v>
      </c>
      <c r="AM45" s="63" t="str">
        <f t="shared" si="10"/>
        <v>Non acquis</v>
      </c>
    </row>
    <row r="46" spans="1:39" ht="20.100000000000001" customHeight="1">
      <c r="A46" s="61">
        <v>34</v>
      </c>
      <c r="B46" s="62" t="s">
        <v>141</v>
      </c>
      <c r="C46" s="62" t="s">
        <v>142</v>
      </c>
      <c r="D46" s="62" t="s">
        <v>143</v>
      </c>
      <c r="E46" s="63" t="s">
        <v>144</v>
      </c>
      <c r="F46" s="64">
        <f>[1]TLOPC.1!H46</f>
        <v>0</v>
      </c>
      <c r="G46" s="63">
        <v>1</v>
      </c>
      <c r="H46" s="64">
        <f>[1]apc.1!H46</f>
        <v>0</v>
      </c>
      <c r="I46" s="63">
        <v>1</v>
      </c>
      <c r="J46" s="64">
        <f>[1]SPC.1!H46</f>
        <v>0</v>
      </c>
      <c r="K46" s="65">
        <v>1</v>
      </c>
      <c r="L46" s="64">
        <f xml:space="preserve">  [1]TVPC.1!H46</f>
        <v>0</v>
      </c>
      <c r="M46" s="63">
        <v>1</v>
      </c>
      <c r="N46" s="64">
        <f t="shared" si="0"/>
        <v>0</v>
      </c>
      <c r="O46" s="63">
        <f t="shared" si="1"/>
        <v>0</v>
      </c>
      <c r="P46" s="63">
        <v>1</v>
      </c>
      <c r="Q46" s="64">
        <f>[1]ED.1!H46</f>
        <v>0</v>
      </c>
      <c r="R46" s="63">
        <v>1</v>
      </c>
      <c r="S46" s="64">
        <v>0</v>
      </c>
      <c r="T46" s="63">
        <f t="shared" si="2"/>
        <v>0</v>
      </c>
      <c r="U46" s="63">
        <v>1</v>
      </c>
      <c r="V46" s="64">
        <f>[1]RLX.1!H46</f>
        <v>0</v>
      </c>
      <c r="W46" s="63">
        <v>1</v>
      </c>
      <c r="X46" s="64">
        <f>[1]MOP.1!H46</f>
        <v>0</v>
      </c>
      <c r="Y46" s="63">
        <v>1</v>
      </c>
      <c r="Z46" s="64">
        <f t="shared" si="3"/>
        <v>0</v>
      </c>
      <c r="AA46" s="63">
        <f t="shared" si="4"/>
        <v>0</v>
      </c>
      <c r="AB46" s="63">
        <v>1</v>
      </c>
      <c r="AC46" s="64">
        <f>[1]BGDPP.1!H46</f>
        <v>0</v>
      </c>
      <c r="AD46" s="63">
        <v>1</v>
      </c>
      <c r="AE46" s="64">
        <f>[1]LSP1!H46</f>
        <v>0</v>
      </c>
      <c r="AF46" s="63">
        <v>1</v>
      </c>
      <c r="AG46" s="64">
        <f t="shared" si="5"/>
        <v>0</v>
      </c>
      <c r="AH46" s="63">
        <f t="shared" si="6"/>
        <v>0</v>
      </c>
      <c r="AI46" s="63">
        <v>1</v>
      </c>
      <c r="AJ46" s="64">
        <f t="shared" si="11"/>
        <v>0</v>
      </c>
      <c r="AK46" s="63">
        <f t="shared" si="8"/>
        <v>0</v>
      </c>
      <c r="AL46" s="63">
        <f t="shared" si="9"/>
        <v>0</v>
      </c>
      <c r="AM46" s="63" t="str">
        <f t="shared" si="10"/>
        <v>Non acquis</v>
      </c>
    </row>
    <row r="47" spans="1:39" ht="20.100000000000001" customHeight="1">
      <c r="A47" s="61">
        <v>35</v>
      </c>
      <c r="B47" s="67" t="s">
        <v>145</v>
      </c>
      <c r="C47" s="67" t="s">
        <v>146</v>
      </c>
      <c r="D47" s="67" t="s">
        <v>147</v>
      </c>
      <c r="E47" s="63" t="s">
        <v>144</v>
      </c>
      <c r="F47" s="64">
        <f>[1]TLOPC.1!H47</f>
        <v>5</v>
      </c>
      <c r="G47" s="63">
        <v>1</v>
      </c>
      <c r="H47" s="64">
        <f>[1]apc.1!H47</f>
        <v>7</v>
      </c>
      <c r="I47" s="63">
        <v>1</v>
      </c>
      <c r="J47" s="64">
        <f>[1]SPC.1!H47</f>
        <v>13.125</v>
      </c>
      <c r="K47" s="65">
        <v>1</v>
      </c>
      <c r="L47" s="64">
        <f xml:space="preserve">  [1]TVPC.1!H47</f>
        <v>6.75</v>
      </c>
      <c r="M47" s="63">
        <v>1</v>
      </c>
      <c r="N47" s="64">
        <f t="shared" si="0"/>
        <v>7.96875</v>
      </c>
      <c r="O47" s="63">
        <f t="shared" si="1"/>
        <v>5</v>
      </c>
      <c r="P47" s="63">
        <v>1</v>
      </c>
      <c r="Q47" s="64">
        <f>[1]ED.1!H47</f>
        <v>8.75</v>
      </c>
      <c r="R47" s="63">
        <v>1</v>
      </c>
      <c r="S47" s="64">
        <v>8.75</v>
      </c>
      <c r="T47" s="63">
        <f t="shared" si="2"/>
        <v>0</v>
      </c>
      <c r="U47" s="63">
        <v>1</v>
      </c>
      <c r="V47" s="64">
        <f>[1]RLX.1!H47</f>
        <v>10</v>
      </c>
      <c r="W47" s="63">
        <v>1</v>
      </c>
      <c r="X47" s="64">
        <f>[1]MOP.1!H47</f>
        <v>8.5</v>
      </c>
      <c r="Y47" s="63">
        <v>1</v>
      </c>
      <c r="Z47" s="64">
        <f t="shared" si="3"/>
        <v>9.25</v>
      </c>
      <c r="AA47" s="63">
        <f t="shared" si="4"/>
        <v>2</v>
      </c>
      <c r="AB47" s="63">
        <v>1</v>
      </c>
      <c r="AC47" s="64">
        <f>[1]BGDPP.1!H47</f>
        <v>11</v>
      </c>
      <c r="AD47" s="63">
        <v>1</v>
      </c>
      <c r="AE47" s="64">
        <f>[1]LSP1!H47</f>
        <v>11.5</v>
      </c>
      <c r="AF47" s="63">
        <v>1</v>
      </c>
      <c r="AG47" s="64">
        <f t="shared" si="5"/>
        <v>11.25</v>
      </c>
      <c r="AH47" s="63">
        <f t="shared" si="6"/>
        <v>3</v>
      </c>
      <c r="AI47" s="63">
        <v>1</v>
      </c>
      <c r="AJ47" s="64">
        <f t="shared" si="11"/>
        <v>8.796875</v>
      </c>
      <c r="AK47" s="63">
        <f t="shared" si="8"/>
        <v>10</v>
      </c>
      <c r="AL47" s="63">
        <f t="shared" si="9"/>
        <v>10</v>
      </c>
      <c r="AM47" s="63" t="s">
        <v>148</v>
      </c>
    </row>
    <row r="48" spans="1:39" ht="20.100000000000001" customHeight="1">
      <c r="A48" s="61">
        <v>36</v>
      </c>
      <c r="B48" s="67" t="s">
        <v>149</v>
      </c>
      <c r="C48" s="67" t="s">
        <v>150</v>
      </c>
      <c r="D48" s="67" t="s">
        <v>104</v>
      </c>
      <c r="E48" s="63" t="s">
        <v>144</v>
      </c>
      <c r="F48" s="64">
        <f>[1]TLOPC.1!H48</f>
        <v>6.5</v>
      </c>
      <c r="G48" s="63">
        <v>1</v>
      </c>
      <c r="H48" s="64">
        <f>[1]apc.1!H48</f>
        <v>10.75</v>
      </c>
      <c r="I48" s="63">
        <v>1</v>
      </c>
      <c r="J48" s="64">
        <f>[1]SPC.1!H48</f>
        <v>13</v>
      </c>
      <c r="K48" s="65">
        <v>1</v>
      </c>
      <c r="L48" s="64">
        <f xml:space="preserve">  [1]TVPC.1!H48</f>
        <v>8.5</v>
      </c>
      <c r="M48" s="63">
        <v>1</v>
      </c>
      <c r="N48" s="64">
        <f t="shared" si="0"/>
        <v>9.6875</v>
      </c>
      <c r="O48" s="63">
        <f t="shared" si="1"/>
        <v>10</v>
      </c>
      <c r="P48" s="63">
        <v>1</v>
      </c>
      <c r="Q48" s="64">
        <f>[1]ED.1!H48</f>
        <v>11.5</v>
      </c>
      <c r="R48" s="63">
        <v>1</v>
      </c>
      <c r="S48" s="64">
        <v>11.5</v>
      </c>
      <c r="T48" s="63">
        <f t="shared" si="2"/>
        <v>3</v>
      </c>
      <c r="U48" s="63">
        <v>1</v>
      </c>
      <c r="V48" s="64">
        <f>[1]RLX.1!H48</f>
        <v>12</v>
      </c>
      <c r="W48" s="63">
        <v>1</v>
      </c>
      <c r="X48" s="64">
        <f>[1]MOP.1!H48</f>
        <v>10</v>
      </c>
      <c r="Y48" s="63">
        <v>1</v>
      </c>
      <c r="Z48" s="64">
        <f t="shared" si="3"/>
        <v>11</v>
      </c>
      <c r="AA48" s="63">
        <f t="shared" si="4"/>
        <v>4</v>
      </c>
      <c r="AB48" s="63">
        <v>1</v>
      </c>
      <c r="AC48" s="64">
        <f>[1]BGDPP.1!H48</f>
        <v>7</v>
      </c>
      <c r="AD48" s="63">
        <v>1</v>
      </c>
      <c r="AE48" s="64">
        <f>[1]LSP1!H48</f>
        <v>11.5</v>
      </c>
      <c r="AF48" s="63">
        <v>1</v>
      </c>
      <c r="AG48" s="64">
        <f t="shared" si="5"/>
        <v>9.25</v>
      </c>
      <c r="AH48" s="63">
        <f t="shared" si="6"/>
        <v>1</v>
      </c>
      <c r="AI48" s="63">
        <v>1</v>
      </c>
      <c r="AJ48" s="64">
        <f t="shared" si="11"/>
        <v>10.1875</v>
      </c>
      <c r="AK48" s="63">
        <f t="shared" si="8"/>
        <v>18</v>
      </c>
      <c r="AL48" s="63">
        <f t="shared" si="9"/>
        <v>30</v>
      </c>
      <c r="AM48" s="63" t="str">
        <f t="shared" si="10"/>
        <v>Acquis</v>
      </c>
    </row>
    <row r="49" spans="1:39" ht="20.100000000000001" customHeight="1">
      <c r="A49" s="61">
        <v>37</v>
      </c>
      <c r="B49" s="67" t="s">
        <v>151</v>
      </c>
      <c r="C49" s="67" t="s">
        <v>152</v>
      </c>
      <c r="D49" s="67" t="s">
        <v>153</v>
      </c>
      <c r="E49" s="63" t="s">
        <v>144</v>
      </c>
      <c r="F49" s="64">
        <f>[1]TLOPC.1!H49</f>
        <v>4</v>
      </c>
      <c r="G49" s="63">
        <v>1</v>
      </c>
      <c r="H49" s="64">
        <f>[1]apc.1!H49</f>
        <v>8.25</v>
      </c>
      <c r="I49" s="63">
        <v>1</v>
      </c>
      <c r="J49" s="64">
        <f>[1]SPC.1!H49</f>
        <v>13.5</v>
      </c>
      <c r="K49" s="65">
        <v>1</v>
      </c>
      <c r="L49" s="64">
        <f xml:space="preserve">  [1]TVPC.1!H49</f>
        <v>8.75</v>
      </c>
      <c r="M49" s="63">
        <v>1</v>
      </c>
      <c r="N49" s="64">
        <f t="shared" si="0"/>
        <v>8.625</v>
      </c>
      <c r="O49" s="63">
        <f t="shared" si="1"/>
        <v>5</v>
      </c>
      <c r="P49" s="63">
        <v>1</v>
      </c>
      <c r="Q49" s="64">
        <f>[1]ED.1!H49</f>
        <v>9.75</v>
      </c>
      <c r="R49" s="63">
        <v>1</v>
      </c>
      <c r="S49" s="64">
        <v>9.75</v>
      </c>
      <c r="T49" s="63">
        <f t="shared" si="2"/>
        <v>0</v>
      </c>
      <c r="U49" s="63">
        <v>1</v>
      </c>
      <c r="V49" s="64">
        <f>[1]RLX.1!H49</f>
        <v>12.5</v>
      </c>
      <c r="W49" s="63">
        <v>1</v>
      </c>
      <c r="X49" s="64">
        <f>[1]MOP.1!H49</f>
        <v>12.5</v>
      </c>
      <c r="Y49" s="63">
        <v>1</v>
      </c>
      <c r="Z49" s="64">
        <f t="shared" si="3"/>
        <v>12.5</v>
      </c>
      <c r="AA49" s="63">
        <f t="shared" si="4"/>
        <v>4</v>
      </c>
      <c r="AB49" s="63">
        <v>1</v>
      </c>
      <c r="AC49" s="64">
        <f>[1]BGDPP.1!H49</f>
        <v>10</v>
      </c>
      <c r="AD49" s="63">
        <v>1</v>
      </c>
      <c r="AE49" s="64">
        <f>[1]LSP1!H49</f>
        <v>15.5</v>
      </c>
      <c r="AF49" s="63">
        <v>1</v>
      </c>
      <c r="AG49" s="64">
        <f t="shared" si="5"/>
        <v>12.75</v>
      </c>
      <c r="AH49" s="63">
        <f t="shared" si="6"/>
        <v>3</v>
      </c>
      <c r="AI49" s="63">
        <v>1</v>
      </c>
      <c r="AJ49" s="64">
        <f t="shared" si="11"/>
        <v>10.25</v>
      </c>
      <c r="AK49" s="63">
        <f t="shared" si="8"/>
        <v>12</v>
      </c>
      <c r="AL49" s="63">
        <f t="shared" si="9"/>
        <v>30</v>
      </c>
      <c r="AM49" s="63" t="str">
        <f t="shared" si="10"/>
        <v>Acquis</v>
      </c>
    </row>
    <row r="50" spans="1:39" ht="20.100000000000001" customHeight="1">
      <c r="A50" s="61">
        <v>38</v>
      </c>
      <c r="B50" s="67" t="s">
        <v>154</v>
      </c>
      <c r="C50" s="67" t="s">
        <v>155</v>
      </c>
      <c r="D50" s="67" t="s">
        <v>156</v>
      </c>
      <c r="E50" s="63" t="s">
        <v>144</v>
      </c>
      <c r="F50" s="64">
        <f>[1]TLOPC.1!H50</f>
        <v>12</v>
      </c>
      <c r="G50" s="63">
        <v>1</v>
      </c>
      <c r="H50" s="64">
        <f>[1]apc.1!H50</f>
        <v>16.5</v>
      </c>
      <c r="I50" s="63">
        <v>1</v>
      </c>
      <c r="J50" s="64">
        <f>[1]SPC.1!H50</f>
        <v>16</v>
      </c>
      <c r="K50" s="65">
        <v>1</v>
      </c>
      <c r="L50" s="64">
        <f xml:space="preserve">  [1]TVPC.1!H50</f>
        <v>16.25</v>
      </c>
      <c r="M50" s="63">
        <v>1</v>
      </c>
      <c r="N50" s="64">
        <f t="shared" si="0"/>
        <v>15.1875</v>
      </c>
      <c r="O50" s="63">
        <f t="shared" si="1"/>
        <v>20</v>
      </c>
      <c r="P50" s="63">
        <v>1</v>
      </c>
      <c r="Q50" s="64">
        <f>[1]ED.1!H50</f>
        <v>15</v>
      </c>
      <c r="R50" s="63">
        <v>1</v>
      </c>
      <c r="S50" s="64">
        <v>15</v>
      </c>
      <c r="T50" s="63">
        <f t="shared" si="2"/>
        <v>3</v>
      </c>
      <c r="U50" s="63">
        <v>1</v>
      </c>
      <c r="V50" s="64">
        <f>[1]RLX.1!H50</f>
        <v>15</v>
      </c>
      <c r="W50" s="63">
        <v>1</v>
      </c>
      <c r="X50" s="64">
        <f>[1]MOP.1!H50</f>
        <v>15.5</v>
      </c>
      <c r="Y50" s="63">
        <v>1</v>
      </c>
      <c r="Z50" s="64">
        <f t="shared" si="3"/>
        <v>15.25</v>
      </c>
      <c r="AA50" s="63">
        <f t="shared" si="4"/>
        <v>4</v>
      </c>
      <c r="AB50" s="63">
        <v>1</v>
      </c>
      <c r="AC50" s="64">
        <f>[1]BGDPP.1!H50</f>
        <v>16</v>
      </c>
      <c r="AD50" s="63">
        <v>1</v>
      </c>
      <c r="AE50" s="64">
        <f>[1]LSP1!H50</f>
        <v>13</v>
      </c>
      <c r="AF50" s="63">
        <v>1</v>
      </c>
      <c r="AG50" s="64">
        <f t="shared" si="5"/>
        <v>14.5</v>
      </c>
      <c r="AH50" s="63">
        <f t="shared" si="6"/>
        <v>3</v>
      </c>
      <c r="AI50" s="63">
        <v>1</v>
      </c>
      <c r="AJ50" s="64">
        <f t="shared" si="11"/>
        <v>15.09375</v>
      </c>
      <c r="AK50" s="63">
        <f t="shared" si="8"/>
        <v>30</v>
      </c>
      <c r="AL50" s="63">
        <f t="shared" si="9"/>
        <v>30</v>
      </c>
      <c r="AM50" s="63" t="str">
        <f t="shared" si="10"/>
        <v>Acquis</v>
      </c>
    </row>
    <row r="51" spans="1:39" ht="20.100000000000001" customHeight="1">
      <c r="A51" s="61">
        <v>39</v>
      </c>
      <c r="B51" s="67" t="s">
        <v>157</v>
      </c>
      <c r="C51" s="67" t="s">
        <v>158</v>
      </c>
      <c r="D51" s="67" t="s">
        <v>123</v>
      </c>
      <c r="E51" s="63" t="s">
        <v>159</v>
      </c>
      <c r="F51" s="64">
        <f>[1]TLOPC.1!H51</f>
        <v>8.75</v>
      </c>
      <c r="G51" s="63">
        <v>1</v>
      </c>
      <c r="H51" s="64">
        <f>[1]apc.1!H51</f>
        <v>8.25</v>
      </c>
      <c r="I51" s="63">
        <v>1</v>
      </c>
      <c r="J51" s="64">
        <f>[1]SPC.1!H51</f>
        <v>10</v>
      </c>
      <c r="K51" s="65">
        <v>1</v>
      </c>
      <c r="L51" s="64">
        <f xml:space="preserve">  [1]TVPC.1!H51</f>
        <v>8</v>
      </c>
      <c r="M51" s="63">
        <v>1</v>
      </c>
      <c r="N51" s="64">
        <f t="shared" si="0"/>
        <v>8.75</v>
      </c>
      <c r="O51" s="63">
        <f t="shared" si="1"/>
        <v>5</v>
      </c>
      <c r="P51" s="63">
        <v>1</v>
      </c>
      <c r="Q51" s="64">
        <f>[1]ED.1!H51</f>
        <v>11</v>
      </c>
      <c r="R51" s="63">
        <v>1</v>
      </c>
      <c r="S51" s="64">
        <v>11</v>
      </c>
      <c r="T51" s="63">
        <f t="shared" si="2"/>
        <v>3</v>
      </c>
      <c r="U51" s="63">
        <v>1</v>
      </c>
      <c r="V51" s="64">
        <f>[1]RLX.1!H51</f>
        <v>10</v>
      </c>
      <c r="W51" s="63">
        <v>1</v>
      </c>
      <c r="X51" s="64">
        <f>[1]MOP.1!H51</f>
        <v>11</v>
      </c>
      <c r="Y51" s="63">
        <v>1</v>
      </c>
      <c r="Z51" s="64">
        <f t="shared" si="3"/>
        <v>10.5</v>
      </c>
      <c r="AA51" s="63">
        <f t="shared" si="4"/>
        <v>4</v>
      </c>
      <c r="AB51" s="63">
        <v>1</v>
      </c>
      <c r="AC51" s="64">
        <f>[1]BGDPP.1!H51</f>
        <v>3</v>
      </c>
      <c r="AD51" s="63">
        <v>1</v>
      </c>
      <c r="AE51" s="64">
        <f>[1]LSP1!H51</f>
        <v>10</v>
      </c>
      <c r="AF51" s="63">
        <v>1</v>
      </c>
      <c r="AG51" s="64">
        <f t="shared" si="5"/>
        <v>6.5</v>
      </c>
      <c r="AH51" s="63">
        <f t="shared" si="6"/>
        <v>1</v>
      </c>
      <c r="AI51" s="63">
        <v>1</v>
      </c>
      <c r="AJ51" s="64">
        <f t="shared" si="11"/>
        <v>9.1875</v>
      </c>
      <c r="AK51" s="63">
        <f t="shared" si="8"/>
        <v>13</v>
      </c>
      <c r="AL51" s="63">
        <f t="shared" si="9"/>
        <v>13</v>
      </c>
      <c r="AM51" s="63" t="str">
        <f t="shared" si="10"/>
        <v>Non acquis</v>
      </c>
    </row>
    <row r="52" spans="1:39" ht="20.100000000000001" customHeight="1">
      <c r="A52" s="61">
        <v>40</v>
      </c>
      <c r="B52" s="69" t="s">
        <v>160</v>
      </c>
      <c r="C52" s="67" t="s">
        <v>161</v>
      </c>
      <c r="D52" s="67" t="s">
        <v>162</v>
      </c>
      <c r="E52" s="63" t="s">
        <v>144</v>
      </c>
      <c r="F52" s="64">
        <f>[1]TLOPC.1!H52</f>
        <v>4.25</v>
      </c>
      <c r="G52" s="63">
        <v>1</v>
      </c>
      <c r="H52" s="64">
        <f>[1]apc.1!H52</f>
        <v>7.5</v>
      </c>
      <c r="I52" s="63">
        <v>1</v>
      </c>
      <c r="J52" s="64">
        <f>[1]SPC.1!H52</f>
        <v>13.75</v>
      </c>
      <c r="K52" s="65">
        <v>1</v>
      </c>
      <c r="L52" s="64">
        <f xml:space="preserve">  [1]TVPC.1!H52</f>
        <v>6</v>
      </c>
      <c r="M52" s="63">
        <v>1</v>
      </c>
      <c r="N52" s="64">
        <f t="shared" si="0"/>
        <v>7.875</v>
      </c>
      <c r="O52" s="63">
        <f t="shared" si="1"/>
        <v>5</v>
      </c>
      <c r="P52" s="63">
        <v>1</v>
      </c>
      <c r="Q52" s="64">
        <f>[1]ED.1!H52</f>
        <v>11.5</v>
      </c>
      <c r="R52" s="63">
        <v>1</v>
      </c>
      <c r="S52" s="64">
        <v>11.5</v>
      </c>
      <c r="T52" s="63">
        <f t="shared" si="2"/>
        <v>3</v>
      </c>
      <c r="U52" s="63">
        <v>1</v>
      </c>
      <c r="V52" s="64">
        <f>[1]RLX.1!H52</f>
        <v>11.5</v>
      </c>
      <c r="W52" s="63">
        <v>1</v>
      </c>
      <c r="X52" s="64">
        <f>[1]MOP.1!H52</f>
        <v>10.5</v>
      </c>
      <c r="Y52" s="63">
        <v>1</v>
      </c>
      <c r="Z52" s="64">
        <f t="shared" si="3"/>
        <v>11</v>
      </c>
      <c r="AA52" s="63">
        <f t="shared" si="4"/>
        <v>4</v>
      </c>
      <c r="AB52" s="63">
        <v>1</v>
      </c>
      <c r="AC52" s="64">
        <f>[1]BGDPP.1!H52</f>
        <v>11.5</v>
      </c>
      <c r="AD52" s="63">
        <v>1</v>
      </c>
      <c r="AE52" s="64">
        <f>[1]LSP1!H52</f>
        <v>12.5</v>
      </c>
      <c r="AF52" s="63">
        <v>1</v>
      </c>
      <c r="AG52" s="64">
        <f t="shared" si="5"/>
        <v>12</v>
      </c>
      <c r="AH52" s="63">
        <f t="shared" si="6"/>
        <v>3</v>
      </c>
      <c r="AI52" s="63">
        <v>1</v>
      </c>
      <c r="AJ52" s="64">
        <f t="shared" si="11"/>
        <v>9.625</v>
      </c>
      <c r="AK52" s="63">
        <f t="shared" si="8"/>
        <v>15</v>
      </c>
      <c r="AL52" s="63">
        <f t="shared" si="9"/>
        <v>15</v>
      </c>
      <c r="AM52" s="63" t="str">
        <f t="shared" si="10"/>
        <v>Non acquis</v>
      </c>
    </row>
    <row r="53" spans="1:39" ht="20.100000000000001" customHeight="1">
      <c r="A53" s="61">
        <v>41</v>
      </c>
      <c r="B53" s="67" t="s">
        <v>163</v>
      </c>
      <c r="C53" s="67" t="s">
        <v>164</v>
      </c>
      <c r="D53" s="67" t="s">
        <v>165</v>
      </c>
      <c r="E53" s="63" t="s">
        <v>159</v>
      </c>
      <c r="F53" s="64">
        <f>[1]TLOPC.1!H53</f>
        <v>2</v>
      </c>
      <c r="G53" s="63">
        <v>1</v>
      </c>
      <c r="H53" s="64">
        <f>[1]apc.1!H53</f>
        <v>9</v>
      </c>
      <c r="I53" s="63">
        <v>1</v>
      </c>
      <c r="J53" s="64">
        <f>[1]SPC.1!H53</f>
        <v>11.5</v>
      </c>
      <c r="K53" s="65">
        <v>1</v>
      </c>
      <c r="L53" s="64">
        <f xml:space="preserve">  [1]TVPC.1!H53</f>
        <v>2</v>
      </c>
      <c r="M53" s="63">
        <v>1</v>
      </c>
      <c r="N53" s="64">
        <f t="shared" si="0"/>
        <v>6.125</v>
      </c>
      <c r="O53" s="63">
        <f t="shared" si="1"/>
        <v>5</v>
      </c>
      <c r="P53" s="63">
        <v>1</v>
      </c>
      <c r="Q53" s="64">
        <f>[1]ED.1!H53</f>
        <v>10</v>
      </c>
      <c r="R53" s="63">
        <v>1</v>
      </c>
      <c r="S53" s="64">
        <v>10</v>
      </c>
      <c r="T53" s="63">
        <f t="shared" si="2"/>
        <v>3</v>
      </c>
      <c r="U53" s="63">
        <v>1</v>
      </c>
      <c r="V53" s="64">
        <f>[1]RLX.1!H53</f>
        <v>11.5</v>
      </c>
      <c r="W53" s="63">
        <v>1</v>
      </c>
      <c r="X53" s="64">
        <f>[1]MOP.1!H53</f>
        <v>10.5</v>
      </c>
      <c r="Y53" s="63">
        <v>1</v>
      </c>
      <c r="Z53" s="64">
        <f t="shared" si="3"/>
        <v>11</v>
      </c>
      <c r="AA53" s="63">
        <f t="shared" si="4"/>
        <v>4</v>
      </c>
      <c r="AB53" s="63">
        <v>1</v>
      </c>
      <c r="AC53" s="64">
        <f>[1]BGDPP.1!H53</f>
        <v>8.5</v>
      </c>
      <c r="AD53" s="63">
        <v>1</v>
      </c>
      <c r="AE53" s="64">
        <f>[1]LSP1!H53</f>
        <v>12.5</v>
      </c>
      <c r="AF53" s="63">
        <v>1</v>
      </c>
      <c r="AG53" s="64">
        <f t="shared" si="5"/>
        <v>10.5</v>
      </c>
      <c r="AH53" s="63">
        <f t="shared" si="6"/>
        <v>3</v>
      </c>
      <c r="AI53" s="63">
        <v>1</v>
      </c>
      <c r="AJ53" s="64">
        <f t="shared" si="11"/>
        <v>8.375</v>
      </c>
      <c r="AK53" s="63">
        <f t="shared" si="8"/>
        <v>15</v>
      </c>
      <c r="AL53" s="63">
        <f t="shared" si="9"/>
        <v>15</v>
      </c>
      <c r="AM53" s="63" t="str">
        <f t="shared" si="10"/>
        <v>Non acquis</v>
      </c>
    </row>
    <row r="54" spans="1:39" ht="20.100000000000001" customHeight="1">
      <c r="A54" s="61">
        <v>42</v>
      </c>
      <c r="B54" s="67" t="s">
        <v>166</v>
      </c>
      <c r="C54" s="67" t="s">
        <v>167</v>
      </c>
      <c r="D54" s="67" t="s">
        <v>168</v>
      </c>
      <c r="E54" s="63" t="s">
        <v>144</v>
      </c>
      <c r="F54" s="64">
        <f>[1]TLOPC.1!H54</f>
        <v>6.25</v>
      </c>
      <c r="G54" s="63">
        <v>1</v>
      </c>
      <c r="H54" s="64">
        <f>[1]apc.1!H54</f>
        <v>7.75</v>
      </c>
      <c r="I54" s="63">
        <v>1</v>
      </c>
      <c r="J54" s="64">
        <f>[1]SPC.1!H54</f>
        <v>11</v>
      </c>
      <c r="K54" s="65">
        <v>1</v>
      </c>
      <c r="L54" s="64">
        <f xml:space="preserve">  [1]TVPC.1!H54</f>
        <v>10.5</v>
      </c>
      <c r="M54" s="63">
        <v>1</v>
      </c>
      <c r="N54" s="64">
        <f t="shared" si="0"/>
        <v>8.875</v>
      </c>
      <c r="O54" s="63">
        <f t="shared" si="1"/>
        <v>10</v>
      </c>
      <c r="P54" s="63">
        <v>1</v>
      </c>
      <c r="Q54" s="64">
        <f>[1]ED.1!H54</f>
        <v>10.5</v>
      </c>
      <c r="R54" s="63">
        <v>1</v>
      </c>
      <c r="S54" s="64">
        <v>10.5</v>
      </c>
      <c r="T54" s="63">
        <f t="shared" si="2"/>
        <v>3</v>
      </c>
      <c r="U54" s="63">
        <v>1</v>
      </c>
      <c r="V54" s="64">
        <f>[1]RLX.1!H54</f>
        <v>14</v>
      </c>
      <c r="W54" s="63">
        <v>1</v>
      </c>
      <c r="X54" s="64">
        <f>[1]MOP.1!H54</f>
        <v>11</v>
      </c>
      <c r="Y54" s="63">
        <v>1</v>
      </c>
      <c r="Z54" s="64">
        <f t="shared" si="3"/>
        <v>12.5</v>
      </c>
      <c r="AA54" s="63">
        <f t="shared" si="4"/>
        <v>4</v>
      </c>
      <c r="AB54" s="63">
        <v>1</v>
      </c>
      <c r="AC54" s="64">
        <f>[1]BGDPP.1!H54</f>
        <v>10</v>
      </c>
      <c r="AD54" s="63">
        <v>1</v>
      </c>
      <c r="AE54" s="64">
        <f>[1]LSP1!H54</f>
        <v>13</v>
      </c>
      <c r="AF54" s="63">
        <v>1</v>
      </c>
      <c r="AG54" s="64">
        <f t="shared" si="5"/>
        <v>11.5</v>
      </c>
      <c r="AH54" s="63">
        <f t="shared" si="6"/>
        <v>3</v>
      </c>
      <c r="AI54" s="63">
        <v>1</v>
      </c>
      <c r="AJ54" s="64">
        <f t="shared" si="11"/>
        <v>10.3125</v>
      </c>
      <c r="AK54" s="63">
        <f t="shared" si="8"/>
        <v>20</v>
      </c>
      <c r="AL54" s="63">
        <f t="shared" si="9"/>
        <v>30</v>
      </c>
      <c r="AM54" s="63" t="str">
        <f t="shared" si="10"/>
        <v>Acquis</v>
      </c>
    </row>
    <row r="55" spans="1:39" ht="20.100000000000001" customHeight="1">
      <c r="A55" s="61">
        <v>43</v>
      </c>
      <c r="B55" s="67" t="s">
        <v>169</v>
      </c>
      <c r="C55" s="67" t="s">
        <v>170</v>
      </c>
      <c r="D55" s="67" t="s">
        <v>132</v>
      </c>
      <c r="E55" s="63" t="s">
        <v>144</v>
      </c>
      <c r="F55" s="64">
        <f>[1]TLOPC.1!H55</f>
        <v>6.75</v>
      </c>
      <c r="G55" s="63">
        <v>1</v>
      </c>
      <c r="H55" s="64">
        <f>[1]apc.1!H55</f>
        <v>10</v>
      </c>
      <c r="I55" s="63">
        <v>1</v>
      </c>
      <c r="J55" s="64">
        <f>[1]SPC.1!H55</f>
        <v>14.75</v>
      </c>
      <c r="K55" s="65">
        <v>1</v>
      </c>
      <c r="L55" s="64">
        <f xml:space="preserve">  [1]TVPC.1!H55</f>
        <v>9.25</v>
      </c>
      <c r="M55" s="63">
        <v>1</v>
      </c>
      <c r="N55" s="64">
        <f t="shared" si="0"/>
        <v>10.1875</v>
      </c>
      <c r="O55" s="63">
        <f t="shared" si="1"/>
        <v>20</v>
      </c>
      <c r="P55" s="63">
        <v>1</v>
      </c>
      <c r="Q55" s="64">
        <f>[1]ED.1!H55</f>
        <v>14</v>
      </c>
      <c r="R55" s="63">
        <v>1</v>
      </c>
      <c r="S55" s="64">
        <v>14</v>
      </c>
      <c r="T55" s="63">
        <f t="shared" si="2"/>
        <v>3</v>
      </c>
      <c r="U55" s="63">
        <v>1</v>
      </c>
      <c r="V55" s="64">
        <f>[1]RLX.1!H55</f>
        <v>10</v>
      </c>
      <c r="W55" s="63">
        <v>1</v>
      </c>
      <c r="X55" s="64">
        <f>[1]MOP.1!H55</f>
        <v>8.5</v>
      </c>
      <c r="Y55" s="63">
        <v>1</v>
      </c>
      <c r="Z55" s="64">
        <f t="shared" si="3"/>
        <v>9.25</v>
      </c>
      <c r="AA55" s="63">
        <f t="shared" si="4"/>
        <v>2</v>
      </c>
      <c r="AB55" s="63">
        <v>1</v>
      </c>
      <c r="AC55" s="64">
        <f>[1]BGDPP.1!H55</f>
        <v>13.5</v>
      </c>
      <c r="AD55" s="63">
        <v>1</v>
      </c>
      <c r="AE55" s="64">
        <f>[1]LSP1!H55</f>
        <v>12.5</v>
      </c>
      <c r="AF55" s="63">
        <v>1</v>
      </c>
      <c r="AG55" s="64">
        <f t="shared" si="5"/>
        <v>13</v>
      </c>
      <c r="AH55" s="63">
        <f t="shared" si="6"/>
        <v>3</v>
      </c>
      <c r="AI55" s="63">
        <v>1</v>
      </c>
      <c r="AJ55" s="64">
        <f t="shared" si="11"/>
        <v>10.78125</v>
      </c>
      <c r="AK55" s="63">
        <f t="shared" si="8"/>
        <v>28</v>
      </c>
      <c r="AL55" s="63">
        <f t="shared" si="9"/>
        <v>30</v>
      </c>
      <c r="AM55" s="63" t="str">
        <f t="shared" si="10"/>
        <v>Acquis</v>
      </c>
    </row>
    <row r="56" spans="1:39" ht="20.100000000000001" customHeight="1">
      <c r="A56" s="61">
        <v>44</v>
      </c>
      <c r="B56" s="67" t="s">
        <v>171</v>
      </c>
      <c r="C56" s="67" t="s">
        <v>172</v>
      </c>
      <c r="D56" s="67" t="s">
        <v>173</v>
      </c>
      <c r="E56" s="63" t="s">
        <v>144</v>
      </c>
      <c r="F56" s="64">
        <f>[1]TLOPC.1!H56</f>
        <v>7.25</v>
      </c>
      <c r="G56" s="63">
        <v>1</v>
      </c>
      <c r="H56" s="64">
        <f>[1]apc.1!H56</f>
        <v>7.25</v>
      </c>
      <c r="I56" s="63">
        <v>1</v>
      </c>
      <c r="J56" s="64">
        <f>[1]SPC.1!H56</f>
        <v>12.5</v>
      </c>
      <c r="K56" s="65">
        <v>1</v>
      </c>
      <c r="L56" s="64">
        <f xml:space="preserve">  [1]TVPC.1!H56</f>
        <v>7</v>
      </c>
      <c r="M56" s="63">
        <v>1</v>
      </c>
      <c r="N56" s="64">
        <f t="shared" si="0"/>
        <v>8.5</v>
      </c>
      <c r="O56" s="63">
        <f t="shared" si="1"/>
        <v>5</v>
      </c>
      <c r="P56" s="63">
        <v>1</v>
      </c>
      <c r="Q56" s="64">
        <f>[1]ED.1!H56</f>
        <v>11.25</v>
      </c>
      <c r="R56" s="63">
        <v>1</v>
      </c>
      <c r="S56" s="64">
        <v>11.25</v>
      </c>
      <c r="T56" s="63">
        <f t="shared" si="2"/>
        <v>3</v>
      </c>
      <c r="U56" s="63">
        <v>1</v>
      </c>
      <c r="V56" s="64">
        <f>[1]RLX.1!H56</f>
        <v>10.5</v>
      </c>
      <c r="W56" s="63">
        <v>1</v>
      </c>
      <c r="X56" s="64">
        <f>[1]MOP.1!H56</f>
        <v>9</v>
      </c>
      <c r="Y56" s="63">
        <v>1</v>
      </c>
      <c r="Z56" s="64">
        <f t="shared" si="3"/>
        <v>9.75</v>
      </c>
      <c r="AA56" s="63">
        <f t="shared" si="4"/>
        <v>2</v>
      </c>
      <c r="AB56" s="63">
        <v>1</v>
      </c>
      <c r="AC56" s="64">
        <f>[1]BGDPP.1!H56</f>
        <v>7</v>
      </c>
      <c r="AD56" s="63">
        <v>1</v>
      </c>
      <c r="AE56" s="64">
        <f>[1]LSP1!H56</f>
        <v>17</v>
      </c>
      <c r="AF56" s="63">
        <v>1</v>
      </c>
      <c r="AG56" s="64">
        <f t="shared" si="5"/>
        <v>12</v>
      </c>
      <c r="AH56" s="63">
        <f t="shared" si="6"/>
        <v>3</v>
      </c>
      <c r="AI56" s="63">
        <v>1</v>
      </c>
      <c r="AJ56" s="64">
        <f t="shared" si="11"/>
        <v>9.59375</v>
      </c>
      <c r="AK56" s="63">
        <f t="shared" si="8"/>
        <v>13</v>
      </c>
      <c r="AL56" s="63">
        <f t="shared" si="9"/>
        <v>13</v>
      </c>
      <c r="AM56" s="63" t="str">
        <f t="shared" si="10"/>
        <v>Non acquis</v>
      </c>
    </row>
    <row r="57" spans="1:39" ht="20.100000000000001" customHeight="1">
      <c r="A57" s="61">
        <v>45</v>
      </c>
      <c r="B57" s="67" t="s">
        <v>174</v>
      </c>
      <c r="C57" s="67" t="s">
        <v>175</v>
      </c>
      <c r="D57" s="67" t="s">
        <v>176</v>
      </c>
      <c r="E57" s="63" t="s">
        <v>144</v>
      </c>
      <c r="F57" s="64">
        <f>[1]TLOPC.1!H57</f>
        <v>6.75</v>
      </c>
      <c r="G57" s="63">
        <v>1</v>
      </c>
      <c r="H57" s="64">
        <f>[1]apc.1!H57</f>
        <v>10</v>
      </c>
      <c r="I57" s="63">
        <v>1</v>
      </c>
      <c r="J57" s="64">
        <f>[1]SPC.1!H57</f>
        <v>13</v>
      </c>
      <c r="K57" s="65">
        <v>1</v>
      </c>
      <c r="L57" s="64">
        <f xml:space="preserve">  [1]TVPC.1!H57</f>
        <v>10</v>
      </c>
      <c r="M57" s="63">
        <v>1</v>
      </c>
      <c r="N57" s="64">
        <f t="shared" si="0"/>
        <v>9.9375</v>
      </c>
      <c r="O57" s="63">
        <f t="shared" si="1"/>
        <v>15</v>
      </c>
      <c r="P57" s="63">
        <v>1</v>
      </c>
      <c r="Q57" s="64">
        <f>[1]ED.1!H57</f>
        <v>12</v>
      </c>
      <c r="R57" s="63">
        <v>1</v>
      </c>
      <c r="S57" s="64">
        <v>12</v>
      </c>
      <c r="T57" s="63">
        <f t="shared" si="2"/>
        <v>3</v>
      </c>
      <c r="U57" s="63">
        <v>1</v>
      </c>
      <c r="V57" s="64">
        <f>[1]RLX.1!H57</f>
        <v>12</v>
      </c>
      <c r="W57" s="63">
        <v>1</v>
      </c>
      <c r="X57" s="64">
        <f>[1]MOP.1!H57</f>
        <v>10.5</v>
      </c>
      <c r="Y57" s="63">
        <v>1</v>
      </c>
      <c r="Z57" s="64">
        <f t="shared" si="3"/>
        <v>11.25</v>
      </c>
      <c r="AA57" s="63">
        <f t="shared" si="4"/>
        <v>4</v>
      </c>
      <c r="AB57" s="63">
        <v>1</v>
      </c>
      <c r="AC57" s="64">
        <f>[1]BGDPP.1!H57</f>
        <v>8</v>
      </c>
      <c r="AD57" s="63">
        <v>1</v>
      </c>
      <c r="AE57" s="64">
        <f>[1]LSP1!H57</f>
        <v>16.5</v>
      </c>
      <c r="AF57" s="63">
        <v>1</v>
      </c>
      <c r="AG57" s="64">
        <f t="shared" si="5"/>
        <v>12.25</v>
      </c>
      <c r="AH57" s="63">
        <f t="shared" si="6"/>
        <v>3</v>
      </c>
      <c r="AI57" s="63">
        <v>1</v>
      </c>
      <c r="AJ57" s="64">
        <f t="shared" si="11"/>
        <v>10.8125</v>
      </c>
      <c r="AK57" s="63">
        <f t="shared" si="8"/>
        <v>25</v>
      </c>
      <c r="AL57" s="63">
        <f t="shared" si="9"/>
        <v>30</v>
      </c>
      <c r="AM57" s="63" t="str">
        <f t="shared" si="10"/>
        <v>Acquis</v>
      </c>
    </row>
    <row r="58" spans="1:39" ht="20.100000000000001" customHeight="1">
      <c r="A58" s="61">
        <v>46</v>
      </c>
      <c r="B58" s="67" t="s">
        <v>177</v>
      </c>
      <c r="C58" s="67" t="s">
        <v>178</v>
      </c>
      <c r="D58" s="67" t="s">
        <v>179</v>
      </c>
      <c r="E58" s="63" t="s">
        <v>144</v>
      </c>
      <c r="F58" s="64">
        <f>[1]TLOPC.1!H58</f>
        <v>8.75</v>
      </c>
      <c r="G58" s="63">
        <v>1</v>
      </c>
      <c r="H58" s="64">
        <f>[1]apc.1!H58</f>
        <v>9.75</v>
      </c>
      <c r="I58" s="63">
        <v>1</v>
      </c>
      <c r="J58" s="64">
        <f>[1]SPC.1!H58</f>
        <v>15</v>
      </c>
      <c r="K58" s="65">
        <v>1</v>
      </c>
      <c r="L58" s="64">
        <f xml:space="preserve">  [1]TVPC.1!H58</f>
        <v>10.75</v>
      </c>
      <c r="M58" s="63">
        <v>1</v>
      </c>
      <c r="N58" s="64">
        <f t="shared" si="0"/>
        <v>11.0625</v>
      </c>
      <c r="O58" s="63">
        <f t="shared" si="1"/>
        <v>20</v>
      </c>
      <c r="P58" s="63">
        <v>1</v>
      </c>
      <c r="Q58" s="64">
        <f>[1]ED.1!H58</f>
        <v>13.5</v>
      </c>
      <c r="R58" s="63">
        <v>1</v>
      </c>
      <c r="S58" s="64">
        <v>13.5</v>
      </c>
      <c r="T58" s="63">
        <f t="shared" si="2"/>
        <v>3</v>
      </c>
      <c r="U58" s="63">
        <v>1</v>
      </c>
      <c r="V58" s="64">
        <f>[1]RLX.1!H58</f>
        <v>14</v>
      </c>
      <c r="W58" s="63">
        <v>1</v>
      </c>
      <c r="X58" s="64">
        <f>[1]MOP.1!H58</f>
        <v>13.5</v>
      </c>
      <c r="Y58" s="63">
        <v>1</v>
      </c>
      <c r="Z58" s="64">
        <f t="shared" si="3"/>
        <v>13.75</v>
      </c>
      <c r="AA58" s="63">
        <f t="shared" si="4"/>
        <v>4</v>
      </c>
      <c r="AB58" s="63">
        <v>1</v>
      </c>
      <c r="AC58" s="64">
        <f>[1]BGDPP.1!H58</f>
        <v>14</v>
      </c>
      <c r="AD58" s="63">
        <v>1</v>
      </c>
      <c r="AE58" s="64">
        <f>[1]LSP1!H58</f>
        <v>13.5</v>
      </c>
      <c r="AF58" s="63">
        <v>1</v>
      </c>
      <c r="AG58" s="64">
        <f t="shared" si="5"/>
        <v>13.75</v>
      </c>
      <c r="AH58" s="63">
        <f t="shared" si="6"/>
        <v>3</v>
      </c>
      <c r="AI58" s="63">
        <v>1</v>
      </c>
      <c r="AJ58" s="64">
        <f t="shared" si="11"/>
        <v>12.375</v>
      </c>
      <c r="AK58" s="63">
        <f t="shared" si="8"/>
        <v>30</v>
      </c>
      <c r="AL58" s="63">
        <f t="shared" si="9"/>
        <v>30</v>
      </c>
      <c r="AM58" s="63" t="str">
        <f t="shared" si="10"/>
        <v>Acquis</v>
      </c>
    </row>
    <row r="59" spans="1:39" ht="20.100000000000001" customHeight="1">
      <c r="A59" s="61">
        <v>47</v>
      </c>
      <c r="B59" s="67" t="s">
        <v>180</v>
      </c>
      <c r="C59" s="67" t="s">
        <v>181</v>
      </c>
      <c r="D59" s="67" t="s">
        <v>83</v>
      </c>
      <c r="E59" s="63" t="s">
        <v>144</v>
      </c>
      <c r="F59" s="64">
        <f>[1]TLOPC.1!H59</f>
        <v>14</v>
      </c>
      <c r="G59" s="63">
        <v>1</v>
      </c>
      <c r="H59" s="64">
        <f>[1]apc.1!H59</f>
        <v>11.75</v>
      </c>
      <c r="I59" s="63">
        <v>1</v>
      </c>
      <c r="J59" s="64">
        <f>[1]SPC.1!H59</f>
        <v>13.75</v>
      </c>
      <c r="K59" s="65">
        <v>1</v>
      </c>
      <c r="L59" s="64">
        <f xml:space="preserve">  [1]TVPC.1!H59</f>
        <v>12.25</v>
      </c>
      <c r="M59" s="63">
        <v>1</v>
      </c>
      <c r="N59" s="64">
        <f t="shared" si="0"/>
        <v>12.9375</v>
      </c>
      <c r="O59" s="63">
        <f t="shared" si="1"/>
        <v>20</v>
      </c>
      <c r="P59" s="63">
        <v>1</v>
      </c>
      <c r="Q59" s="64">
        <f>[1]ED.1!H59</f>
        <v>14.5</v>
      </c>
      <c r="R59" s="63">
        <v>1</v>
      </c>
      <c r="S59" s="64">
        <v>14.5</v>
      </c>
      <c r="T59" s="63">
        <f t="shared" si="2"/>
        <v>3</v>
      </c>
      <c r="U59" s="63">
        <v>1</v>
      </c>
      <c r="V59" s="64">
        <f>[1]RLX.1!H59</f>
        <v>13</v>
      </c>
      <c r="W59" s="63">
        <v>1</v>
      </c>
      <c r="X59" s="64">
        <f>[1]MOP.1!H59</f>
        <v>11.5</v>
      </c>
      <c r="Y59" s="63">
        <v>1</v>
      </c>
      <c r="Z59" s="64">
        <f t="shared" si="3"/>
        <v>12.25</v>
      </c>
      <c r="AA59" s="63">
        <f t="shared" si="4"/>
        <v>4</v>
      </c>
      <c r="AB59" s="63">
        <v>1</v>
      </c>
      <c r="AC59" s="64">
        <f>[1]BGDPP.1!H59</f>
        <v>13.5</v>
      </c>
      <c r="AD59" s="63">
        <v>1</v>
      </c>
      <c r="AE59" s="64">
        <f>[1]LSP1!H59</f>
        <v>15</v>
      </c>
      <c r="AF59" s="63">
        <v>1</v>
      </c>
      <c r="AG59" s="64">
        <f t="shared" si="5"/>
        <v>14.25</v>
      </c>
      <c r="AH59" s="63">
        <f t="shared" si="6"/>
        <v>3</v>
      </c>
      <c r="AI59" s="63">
        <v>1</v>
      </c>
      <c r="AJ59" s="64">
        <f t="shared" si="11"/>
        <v>13.125</v>
      </c>
      <c r="AK59" s="63">
        <f t="shared" si="8"/>
        <v>30</v>
      </c>
      <c r="AL59" s="63">
        <f t="shared" si="9"/>
        <v>30</v>
      </c>
      <c r="AM59" s="63" t="str">
        <f t="shared" si="10"/>
        <v>Acquis</v>
      </c>
    </row>
    <row r="60" spans="1:39" ht="20.100000000000001" customHeight="1">
      <c r="A60" s="61">
        <v>48</v>
      </c>
      <c r="B60" s="67" t="s">
        <v>182</v>
      </c>
      <c r="C60" s="67" t="s">
        <v>183</v>
      </c>
      <c r="D60" s="67" t="s">
        <v>184</v>
      </c>
      <c r="E60" s="63" t="s">
        <v>144</v>
      </c>
      <c r="F60" s="64">
        <f>[1]TLOPC.1!H60</f>
        <v>12.75</v>
      </c>
      <c r="G60" s="63">
        <v>1</v>
      </c>
      <c r="H60" s="64">
        <f>[1]apc.1!H60</f>
        <v>13.25</v>
      </c>
      <c r="I60" s="63">
        <v>1</v>
      </c>
      <c r="J60" s="64">
        <f>[1]SPC.1!H60</f>
        <v>13.75</v>
      </c>
      <c r="K60" s="65">
        <v>1</v>
      </c>
      <c r="L60" s="64">
        <f xml:space="preserve">  [1]TVPC.1!H60</f>
        <v>11.75</v>
      </c>
      <c r="M60" s="63">
        <v>1</v>
      </c>
      <c r="N60" s="64">
        <f t="shared" si="0"/>
        <v>12.875</v>
      </c>
      <c r="O60" s="63">
        <f t="shared" si="1"/>
        <v>20</v>
      </c>
      <c r="P60" s="63">
        <v>1</v>
      </c>
      <c r="Q60" s="64">
        <f>[1]ED.1!H60</f>
        <v>15.25</v>
      </c>
      <c r="R60" s="63">
        <v>1</v>
      </c>
      <c r="S60" s="64">
        <v>15.25</v>
      </c>
      <c r="T60" s="63">
        <f t="shared" si="2"/>
        <v>3</v>
      </c>
      <c r="U60" s="63">
        <v>1</v>
      </c>
      <c r="V60" s="64">
        <f>[1]RLX.1!H60</f>
        <v>13</v>
      </c>
      <c r="W60" s="63">
        <v>1</v>
      </c>
      <c r="X60" s="64">
        <f>[1]MOP.1!H60</f>
        <v>14</v>
      </c>
      <c r="Y60" s="63">
        <v>1</v>
      </c>
      <c r="Z60" s="64">
        <f t="shared" si="3"/>
        <v>13.5</v>
      </c>
      <c r="AA60" s="63">
        <f t="shared" si="4"/>
        <v>4</v>
      </c>
      <c r="AB60" s="63">
        <v>1</v>
      </c>
      <c r="AC60" s="64">
        <f>[1]BGDPP.1!H60</f>
        <v>15</v>
      </c>
      <c r="AD60" s="63">
        <v>1</v>
      </c>
      <c r="AE60" s="64">
        <f>[1]LSP1!H60</f>
        <v>15</v>
      </c>
      <c r="AF60" s="63">
        <v>1</v>
      </c>
      <c r="AG60" s="64">
        <f t="shared" si="5"/>
        <v>15</v>
      </c>
      <c r="AH60" s="63">
        <f t="shared" si="6"/>
        <v>3</v>
      </c>
      <c r="AI60" s="63">
        <v>1</v>
      </c>
      <c r="AJ60" s="64">
        <f t="shared" si="11"/>
        <v>13.59375</v>
      </c>
      <c r="AK60" s="63">
        <f t="shared" si="8"/>
        <v>30</v>
      </c>
      <c r="AL60" s="63">
        <f t="shared" si="9"/>
        <v>30</v>
      </c>
      <c r="AM60" s="63" t="str">
        <f t="shared" si="10"/>
        <v>Acquis</v>
      </c>
    </row>
    <row r="61" spans="1:39" ht="20.100000000000001" customHeight="1">
      <c r="A61" s="61">
        <v>49</v>
      </c>
      <c r="B61" s="67" t="s">
        <v>185</v>
      </c>
      <c r="C61" s="67" t="s">
        <v>186</v>
      </c>
      <c r="D61" s="67" t="s">
        <v>86</v>
      </c>
      <c r="E61" s="63" t="s">
        <v>144</v>
      </c>
      <c r="F61" s="64">
        <f>[1]TLOPC.1!H61</f>
        <v>9</v>
      </c>
      <c r="G61" s="63">
        <v>1</v>
      </c>
      <c r="H61" s="64">
        <f>[1]apc.1!H61</f>
        <v>13.25</v>
      </c>
      <c r="I61" s="63">
        <v>1</v>
      </c>
      <c r="J61" s="64">
        <f>[1]SPC.1!H61</f>
        <v>14.75</v>
      </c>
      <c r="K61" s="65">
        <v>1</v>
      </c>
      <c r="L61" s="64">
        <f xml:space="preserve">  [1]TVPC.1!H61</f>
        <v>13.5</v>
      </c>
      <c r="M61" s="63">
        <v>1</v>
      </c>
      <c r="N61" s="64">
        <f t="shared" si="0"/>
        <v>12.625</v>
      </c>
      <c r="O61" s="63">
        <f t="shared" si="1"/>
        <v>20</v>
      </c>
      <c r="P61" s="63">
        <v>1</v>
      </c>
      <c r="Q61" s="64">
        <f>[1]ED.1!H61</f>
        <v>15</v>
      </c>
      <c r="R61" s="63">
        <v>1</v>
      </c>
      <c r="S61" s="64">
        <v>15</v>
      </c>
      <c r="T61" s="63">
        <f t="shared" si="2"/>
        <v>3</v>
      </c>
      <c r="U61" s="63">
        <v>1</v>
      </c>
      <c r="V61" s="64">
        <f>[1]RLX.1!H61</f>
        <v>9.5</v>
      </c>
      <c r="W61" s="63">
        <v>1</v>
      </c>
      <c r="X61" s="64">
        <f>[1]MOP.1!H61</f>
        <v>13</v>
      </c>
      <c r="Y61" s="63">
        <v>1</v>
      </c>
      <c r="Z61" s="64">
        <f t="shared" si="3"/>
        <v>11.25</v>
      </c>
      <c r="AA61" s="63">
        <f t="shared" si="4"/>
        <v>4</v>
      </c>
      <c r="AB61" s="63">
        <v>1</v>
      </c>
      <c r="AC61" s="64">
        <f>[1]BGDPP.1!H61</f>
        <v>16</v>
      </c>
      <c r="AD61" s="63">
        <v>1</v>
      </c>
      <c r="AE61" s="64">
        <f>[1]LSP1!H61</f>
        <v>13</v>
      </c>
      <c r="AF61" s="63">
        <v>1</v>
      </c>
      <c r="AG61" s="64">
        <f t="shared" si="5"/>
        <v>14.5</v>
      </c>
      <c r="AH61" s="63">
        <f t="shared" si="6"/>
        <v>3</v>
      </c>
      <c r="AI61" s="63">
        <v>1</v>
      </c>
      <c r="AJ61" s="64">
        <f t="shared" si="11"/>
        <v>12.8125</v>
      </c>
      <c r="AK61" s="63">
        <f t="shared" si="8"/>
        <v>30</v>
      </c>
      <c r="AL61" s="63">
        <f t="shared" si="9"/>
        <v>30</v>
      </c>
      <c r="AM61" s="63" t="str">
        <f t="shared" si="10"/>
        <v>Acquis</v>
      </c>
    </row>
    <row r="62" spans="1:39" ht="20.100000000000001" customHeight="1">
      <c r="A62" s="61">
        <v>50</v>
      </c>
      <c r="B62" s="67" t="s">
        <v>187</v>
      </c>
      <c r="C62" s="67" t="s">
        <v>188</v>
      </c>
      <c r="D62" s="67" t="s">
        <v>189</v>
      </c>
      <c r="E62" s="63" t="s">
        <v>144</v>
      </c>
      <c r="F62" s="64">
        <f>[1]TLOPC.1!H62</f>
        <v>6.75</v>
      </c>
      <c r="G62" s="63">
        <v>1</v>
      </c>
      <c r="H62" s="64">
        <f>[1]apc.1!H62</f>
        <v>10.75</v>
      </c>
      <c r="I62" s="63">
        <v>1</v>
      </c>
      <c r="J62" s="64">
        <f>[1]SPC.1!H62</f>
        <v>13.5</v>
      </c>
      <c r="K62" s="65">
        <v>1</v>
      </c>
      <c r="L62" s="64">
        <f xml:space="preserve">  [1]TVPC.1!H62</f>
        <v>8.75</v>
      </c>
      <c r="M62" s="63">
        <v>1</v>
      </c>
      <c r="N62" s="64">
        <f t="shared" si="0"/>
        <v>9.9375</v>
      </c>
      <c r="O62" s="63">
        <f t="shared" si="1"/>
        <v>10</v>
      </c>
      <c r="P62" s="63">
        <v>1</v>
      </c>
      <c r="Q62" s="64">
        <f>[1]ED.1!H62</f>
        <v>11.25</v>
      </c>
      <c r="R62" s="63">
        <v>1</v>
      </c>
      <c r="S62" s="64">
        <v>11.25</v>
      </c>
      <c r="T62" s="63">
        <f t="shared" si="2"/>
        <v>3</v>
      </c>
      <c r="U62" s="63">
        <v>1</v>
      </c>
      <c r="V62" s="64">
        <f>[1]RLX.1!H62</f>
        <v>10</v>
      </c>
      <c r="W62" s="63">
        <v>1</v>
      </c>
      <c r="X62" s="64">
        <f>[1]MOP.1!H62</f>
        <v>13.5</v>
      </c>
      <c r="Y62" s="63">
        <v>1</v>
      </c>
      <c r="Z62" s="64">
        <f t="shared" si="3"/>
        <v>11.75</v>
      </c>
      <c r="AA62" s="63">
        <f t="shared" si="4"/>
        <v>4</v>
      </c>
      <c r="AB62" s="63">
        <v>1</v>
      </c>
      <c r="AC62" s="64">
        <f>[1]BGDPP.1!H62</f>
        <v>10.5</v>
      </c>
      <c r="AD62" s="63">
        <v>1</v>
      </c>
      <c r="AE62" s="64">
        <f>[1]LSP1!H62</f>
        <v>14</v>
      </c>
      <c r="AF62" s="63">
        <v>1</v>
      </c>
      <c r="AG62" s="64">
        <f t="shared" si="5"/>
        <v>12.25</v>
      </c>
      <c r="AH62" s="63">
        <f t="shared" si="6"/>
        <v>3</v>
      </c>
      <c r="AI62" s="63">
        <v>1</v>
      </c>
      <c r="AJ62" s="64">
        <f t="shared" si="11"/>
        <v>10.84375</v>
      </c>
      <c r="AK62" s="63">
        <f t="shared" si="8"/>
        <v>20</v>
      </c>
      <c r="AL62" s="63">
        <f t="shared" si="9"/>
        <v>30</v>
      </c>
      <c r="AM62" s="63" t="str">
        <f t="shared" si="10"/>
        <v>Acquis</v>
      </c>
    </row>
    <row r="63" spans="1:39" ht="20.100000000000001" customHeight="1">
      <c r="A63" s="61">
        <v>51</v>
      </c>
      <c r="B63" s="67" t="s">
        <v>190</v>
      </c>
      <c r="C63" s="67" t="s">
        <v>191</v>
      </c>
      <c r="D63" s="67" t="s">
        <v>192</v>
      </c>
      <c r="E63" s="63" t="s">
        <v>144</v>
      </c>
      <c r="F63" s="64">
        <f>[1]TLOPC.1!H63</f>
        <v>4.75</v>
      </c>
      <c r="G63" s="63">
        <v>1</v>
      </c>
      <c r="H63" s="64">
        <f>[1]apc.1!H63</f>
        <v>11.5</v>
      </c>
      <c r="I63" s="63">
        <v>1</v>
      </c>
      <c r="J63" s="64">
        <f>[1]SPC.1!H63</f>
        <v>13</v>
      </c>
      <c r="K63" s="65">
        <v>1</v>
      </c>
      <c r="L63" s="64">
        <f xml:space="preserve">  [1]TVPC.1!H63</f>
        <v>7.5</v>
      </c>
      <c r="M63" s="63">
        <v>1</v>
      </c>
      <c r="N63" s="64">
        <f t="shared" si="0"/>
        <v>9.1875</v>
      </c>
      <c r="O63" s="63">
        <f t="shared" si="1"/>
        <v>10</v>
      </c>
      <c r="P63" s="63">
        <v>1</v>
      </c>
      <c r="Q63" s="64">
        <f>[1]ED.1!H63</f>
        <v>10.5</v>
      </c>
      <c r="R63" s="63">
        <v>1</v>
      </c>
      <c r="S63" s="64">
        <v>10.5</v>
      </c>
      <c r="T63" s="63">
        <f t="shared" si="2"/>
        <v>3</v>
      </c>
      <c r="U63" s="63">
        <v>1</v>
      </c>
      <c r="V63" s="64">
        <f>[1]RLX.1!H63</f>
        <v>9.5</v>
      </c>
      <c r="W63" s="63">
        <v>1</v>
      </c>
      <c r="X63" s="64">
        <f>[1]MOP.1!H63</f>
        <v>13</v>
      </c>
      <c r="Y63" s="63">
        <v>1</v>
      </c>
      <c r="Z63" s="64">
        <f t="shared" si="3"/>
        <v>11.25</v>
      </c>
      <c r="AA63" s="63">
        <f t="shared" si="4"/>
        <v>4</v>
      </c>
      <c r="AB63" s="63">
        <v>1</v>
      </c>
      <c r="AC63" s="64">
        <f>[1]BGDPP.1!H63</f>
        <v>10.5</v>
      </c>
      <c r="AD63" s="63">
        <v>1</v>
      </c>
      <c r="AE63" s="64">
        <f>[1]LSP1!H63</f>
        <v>11.5</v>
      </c>
      <c r="AF63" s="63">
        <v>1</v>
      </c>
      <c r="AG63" s="64">
        <f t="shared" si="5"/>
        <v>11</v>
      </c>
      <c r="AH63" s="63">
        <f t="shared" si="6"/>
        <v>3</v>
      </c>
      <c r="AI63" s="63">
        <v>1</v>
      </c>
      <c r="AJ63" s="64">
        <f t="shared" si="11"/>
        <v>10.09375</v>
      </c>
      <c r="AK63" s="63">
        <f t="shared" si="8"/>
        <v>20</v>
      </c>
      <c r="AL63" s="63">
        <f t="shared" si="9"/>
        <v>30</v>
      </c>
      <c r="AM63" s="63" t="str">
        <f t="shared" si="10"/>
        <v>Acquis</v>
      </c>
    </row>
    <row r="64" spans="1:39" ht="20.100000000000001" customHeight="1">
      <c r="A64" s="61">
        <v>52</v>
      </c>
      <c r="B64" s="67" t="s">
        <v>193</v>
      </c>
      <c r="C64" s="67" t="s">
        <v>191</v>
      </c>
      <c r="D64" s="67" t="s">
        <v>194</v>
      </c>
      <c r="E64" s="63" t="s">
        <v>144</v>
      </c>
      <c r="F64" s="64">
        <f>[1]TLOPC.1!H64</f>
        <v>8.5</v>
      </c>
      <c r="G64" s="63">
        <v>1</v>
      </c>
      <c r="H64" s="64">
        <f>[1]apc.1!H64</f>
        <v>11.75</v>
      </c>
      <c r="I64" s="63">
        <v>1</v>
      </c>
      <c r="J64" s="64">
        <f>[1]SPC.1!H64</f>
        <v>14.5</v>
      </c>
      <c r="K64" s="65">
        <v>1</v>
      </c>
      <c r="L64" s="64">
        <f xml:space="preserve">  [1]TVPC.1!H64</f>
        <v>9.75</v>
      </c>
      <c r="M64" s="63">
        <v>1</v>
      </c>
      <c r="N64" s="64">
        <f t="shared" si="0"/>
        <v>11.125</v>
      </c>
      <c r="O64" s="63">
        <f t="shared" si="1"/>
        <v>20</v>
      </c>
      <c r="P64" s="63">
        <v>1</v>
      </c>
      <c r="Q64" s="64">
        <f>[1]ED.1!H64</f>
        <v>13.25</v>
      </c>
      <c r="R64" s="63">
        <v>1</v>
      </c>
      <c r="S64" s="64">
        <v>13.25</v>
      </c>
      <c r="T64" s="63">
        <f t="shared" si="2"/>
        <v>3</v>
      </c>
      <c r="U64" s="63">
        <v>1</v>
      </c>
      <c r="V64" s="64">
        <f>[1]RLX.1!H64</f>
        <v>13</v>
      </c>
      <c r="W64" s="63">
        <v>1</v>
      </c>
      <c r="X64" s="64">
        <f>[1]MOP.1!H64</f>
        <v>13.5</v>
      </c>
      <c r="Y64" s="63">
        <v>1</v>
      </c>
      <c r="Z64" s="64">
        <f t="shared" si="3"/>
        <v>13.25</v>
      </c>
      <c r="AA64" s="63">
        <f t="shared" si="4"/>
        <v>4</v>
      </c>
      <c r="AB64" s="63">
        <v>1</v>
      </c>
      <c r="AC64" s="64">
        <f>[1]BGDPP.1!H64</f>
        <v>15.5</v>
      </c>
      <c r="AD64" s="63">
        <v>1</v>
      </c>
      <c r="AE64" s="64">
        <f>[1]LSP1!H64</f>
        <v>15</v>
      </c>
      <c r="AF64" s="63">
        <v>1</v>
      </c>
      <c r="AG64" s="64">
        <f t="shared" si="5"/>
        <v>15.25</v>
      </c>
      <c r="AH64" s="63">
        <f t="shared" si="6"/>
        <v>3</v>
      </c>
      <c r="AI64" s="63">
        <v>1</v>
      </c>
      <c r="AJ64" s="64">
        <f t="shared" si="11"/>
        <v>12.4375</v>
      </c>
      <c r="AK64" s="63">
        <f t="shared" si="8"/>
        <v>30</v>
      </c>
      <c r="AL64" s="63">
        <f t="shared" si="9"/>
        <v>30</v>
      </c>
      <c r="AM64" s="63" t="str">
        <f t="shared" si="10"/>
        <v>Acquis</v>
      </c>
    </row>
    <row r="65" spans="1:39" ht="20.100000000000001" customHeight="1">
      <c r="A65" s="61">
        <v>53</v>
      </c>
      <c r="B65" s="67" t="s">
        <v>195</v>
      </c>
      <c r="C65" s="67" t="s">
        <v>196</v>
      </c>
      <c r="D65" s="67" t="s">
        <v>197</v>
      </c>
      <c r="E65" s="63" t="s">
        <v>144</v>
      </c>
      <c r="F65" s="64">
        <f>[1]TLOPC.1!H65</f>
        <v>9.25</v>
      </c>
      <c r="G65" s="63">
        <v>1</v>
      </c>
      <c r="H65" s="64">
        <f>[1]apc.1!H65</f>
        <v>11.25</v>
      </c>
      <c r="I65" s="63">
        <v>1</v>
      </c>
      <c r="J65" s="64">
        <f>[1]SPC.1!H65</f>
        <v>15.25</v>
      </c>
      <c r="K65" s="65">
        <v>1</v>
      </c>
      <c r="L65" s="64">
        <f xml:space="preserve">  [1]TVPC.1!H65</f>
        <v>11.75</v>
      </c>
      <c r="M65" s="63">
        <v>1</v>
      </c>
      <c r="N65" s="64">
        <f t="shared" si="0"/>
        <v>11.875</v>
      </c>
      <c r="O65" s="63">
        <f t="shared" si="1"/>
        <v>20</v>
      </c>
      <c r="P65" s="63">
        <v>1</v>
      </c>
      <c r="Q65" s="64">
        <f>[1]ED.1!H65</f>
        <v>14.75</v>
      </c>
      <c r="R65" s="63">
        <v>1</v>
      </c>
      <c r="S65" s="64">
        <v>14.75</v>
      </c>
      <c r="T65" s="63">
        <f t="shared" si="2"/>
        <v>3</v>
      </c>
      <c r="U65" s="63">
        <v>1</v>
      </c>
      <c r="V65" s="64">
        <f>[1]RLX.1!H65</f>
        <v>10</v>
      </c>
      <c r="W65" s="63">
        <v>1</v>
      </c>
      <c r="X65" s="64">
        <f>[1]MOP.1!H65</f>
        <v>13</v>
      </c>
      <c r="Y65" s="63">
        <v>1</v>
      </c>
      <c r="Z65" s="64">
        <f t="shared" si="3"/>
        <v>11.5</v>
      </c>
      <c r="AA65" s="63">
        <f t="shared" si="4"/>
        <v>4</v>
      </c>
      <c r="AB65" s="63">
        <v>1</v>
      </c>
      <c r="AC65" s="64">
        <f>[1]BGDPP.1!H65</f>
        <v>12</v>
      </c>
      <c r="AD65" s="63">
        <v>1</v>
      </c>
      <c r="AE65" s="64">
        <f>[1]LSP1!H65</f>
        <v>14</v>
      </c>
      <c r="AF65" s="63">
        <v>1</v>
      </c>
      <c r="AG65" s="64">
        <f t="shared" si="5"/>
        <v>13</v>
      </c>
      <c r="AH65" s="63">
        <f t="shared" si="6"/>
        <v>3</v>
      </c>
      <c r="AI65" s="63">
        <v>1</v>
      </c>
      <c r="AJ65" s="64">
        <f t="shared" si="11"/>
        <v>12.28125</v>
      </c>
      <c r="AK65" s="63">
        <f t="shared" si="8"/>
        <v>30</v>
      </c>
      <c r="AL65" s="63">
        <f t="shared" si="9"/>
        <v>30</v>
      </c>
      <c r="AM65" s="63" t="str">
        <f t="shared" si="10"/>
        <v>Acquis</v>
      </c>
    </row>
    <row r="66" spans="1:39" ht="20.100000000000001" customHeight="1">
      <c r="A66" s="61">
        <v>54</v>
      </c>
      <c r="B66" s="67" t="s">
        <v>198</v>
      </c>
      <c r="C66" s="67" t="s">
        <v>199</v>
      </c>
      <c r="D66" s="67" t="s">
        <v>200</v>
      </c>
      <c r="E66" s="63" t="s">
        <v>144</v>
      </c>
      <c r="F66" s="64">
        <f>[1]TLOPC.1!H66</f>
        <v>5.25</v>
      </c>
      <c r="G66" s="63">
        <v>1</v>
      </c>
      <c r="H66" s="64">
        <f>[1]apc.1!H66</f>
        <v>10</v>
      </c>
      <c r="I66" s="63">
        <v>1</v>
      </c>
      <c r="J66" s="64">
        <f>[1]SPC.1!H66</f>
        <v>13.5</v>
      </c>
      <c r="K66" s="65">
        <v>1</v>
      </c>
      <c r="L66" s="64">
        <f xml:space="preserve">  [1]TVPC.1!H66</f>
        <v>10</v>
      </c>
      <c r="M66" s="63">
        <v>1</v>
      </c>
      <c r="N66" s="64">
        <f t="shared" si="0"/>
        <v>9.6875</v>
      </c>
      <c r="O66" s="63">
        <f t="shared" si="1"/>
        <v>15</v>
      </c>
      <c r="P66" s="63">
        <v>1</v>
      </c>
      <c r="Q66" s="64">
        <f>[1]ED.1!H66</f>
        <v>12.25</v>
      </c>
      <c r="R66" s="63">
        <v>1</v>
      </c>
      <c r="S66" s="64">
        <v>12.25</v>
      </c>
      <c r="T66" s="63">
        <f t="shared" si="2"/>
        <v>3</v>
      </c>
      <c r="U66" s="63">
        <v>1</v>
      </c>
      <c r="V66" s="64">
        <f>[1]RLX.1!H66</f>
        <v>14</v>
      </c>
      <c r="W66" s="63">
        <v>1</v>
      </c>
      <c r="X66" s="64">
        <f>[1]MOP.1!H66</f>
        <v>9</v>
      </c>
      <c r="Y66" s="63">
        <v>1</v>
      </c>
      <c r="Z66" s="64">
        <f t="shared" si="3"/>
        <v>11.5</v>
      </c>
      <c r="AA66" s="63">
        <f t="shared" si="4"/>
        <v>4</v>
      </c>
      <c r="AB66" s="63">
        <v>1</v>
      </c>
      <c r="AC66" s="64">
        <f>[1]BGDPP.1!H66</f>
        <v>14</v>
      </c>
      <c r="AD66" s="63">
        <v>1</v>
      </c>
      <c r="AE66" s="64">
        <f>[1]LSP1!H66</f>
        <v>15</v>
      </c>
      <c r="AF66" s="63">
        <v>1</v>
      </c>
      <c r="AG66" s="64">
        <f t="shared" si="5"/>
        <v>14.5</v>
      </c>
      <c r="AH66" s="63">
        <f t="shared" si="6"/>
        <v>3</v>
      </c>
      <c r="AI66" s="63">
        <v>1</v>
      </c>
      <c r="AJ66" s="64">
        <f t="shared" si="11"/>
        <v>11.0625</v>
      </c>
      <c r="AK66" s="63">
        <f t="shared" si="8"/>
        <v>25</v>
      </c>
      <c r="AL66" s="63">
        <f t="shared" si="9"/>
        <v>30</v>
      </c>
      <c r="AM66" s="63" t="str">
        <f t="shared" si="10"/>
        <v>Acquis</v>
      </c>
    </row>
    <row r="67" spans="1:39" ht="20.100000000000001" customHeight="1">
      <c r="A67" s="61">
        <v>55</v>
      </c>
      <c r="B67" s="67" t="s">
        <v>201</v>
      </c>
      <c r="C67" s="67" t="s">
        <v>202</v>
      </c>
      <c r="D67" s="67" t="s">
        <v>110</v>
      </c>
      <c r="E67" s="63" t="s">
        <v>144</v>
      </c>
      <c r="F67" s="64">
        <f>[1]TLOPC.1!H67</f>
        <v>6</v>
      </c>
      <c r="G67" s="63">
        <v>1</v>
      </c>
      <c r="H67" s="64">
        <f>[1]apc.1!H67</f>
        <v>7.25</v>
      </c>
      <c r="I67" s="63">
        <v>1</v>
      </c>
      <c r="J67" s="64">
        <f>[1]SPC.1!H67</f>
        <v>12</v>
      </c>
      <c r="K67" s="65">
        <v>1</v>
      </c>
      <c r="L67" s="64">
        <f xml:space="preserve">  [1]TVPC.1!H67</f>
        <v>7</v>
      </c>
      <c r="M67" s="63">
        <v>1</v>
      </c>
      <c r="N67" s="64">
        <f t="shared" si="0"/>
        <v>8.0625</v>
      </c>
      <c r="O67" s="63">
        <f t="shared" si="1"/>
        <v>5</v>
      </c>
      <c r="P67" s="63">
        <v>1</v>
      </c>
      <c r="Q67" s="64">
        <f>[1]ED.1!H67</f>
        <v>11.5</v>
      </c>
      <c r="R67" s="63">
        <v>1</v>
      </c>
      <c r="S67" s="64">
        <v>11.5</v>
      </c>
      <c r="T67" s="63">
        <f t="shared" si="2"/>
        <v>3</v>
      </c>
      <c r="U67" s="63">
        <v>1</v>
      </c>
      <c r="V67" s="64">
        <f>[1]RLX.1!H67</f>
        <v>12.5</v>
      </c>
      <c r="W67" s="63">
        <v>1</v>
      </c>
      <c r="X67" s="64">
        <f>[1]MOP.1!H67</f>
        <v>10.5</v>
      </c>
      <c r="Y67" s="63">
        <v>1</v>
      </c>
      <c r="Z67" s="64">
        <f t="shared" si="3"/>
        <v>11.5</v>
      </c>
      <c r="AA67" s="63">
        <f t="shared" si="4"/>
        <v>4</v>
      </c>
      <c r="AB67" s="63">
        <v>1</v>
      </c>
      <c r="AC67" s="64">
        <f>[1]BGDPP.1!H67</f>
        <v>16</v>
      </c>
      <c r="AD67" s="63">
        <v>1</v>
      </c>
      <c r="AE67" s="64">
        <f>[1]LSP1!H67</f>
        <v>16.5</v>
      </c>
      <c r="AF67" s="63">
        <v>1</v>
      </c>
      <c r="AG67" s="64">
        <f t="shared" si="5"/>
        <v>16.25</v>
      </c>
      <c r="AH67" s="63">
        <f t="shared" si="6"/>
        <v>3</v>
      </c>
      <c r="AI67" s="63">
        <v>1</v>
      </c>
      <c r="AJ67" s="64">
        <f t="shared" si="11"/>
        <v>10.375</v>
      </c>
      <c r="AK67" s="63">
        <f t="shared" si="8"/>
        <v>15</v>
      </c>
      <c r="AL67" s="63">
        <f t="shared" si="9"/>
        <v>30</v>
      </c>
      <c r="AM67" s="63" t="str">
        <f t="shared" si="10"/>
        <v>Acquis</v>
      </c>
    </row>
    <row r="68" spans="1:39" ht="20.100000000000001" customHeight="1">
      <c r="A68" s="61">
        <v>56</v>
      </c>
      <c r="B68" s="67" t="s">
        <v>203</v>
      </c>
      <c r="C68" s="67" t="s">
        <v>204</v>
      </c>
      <c r="D68" s="67" t="s">
        <v>205</v>
      </c>
      <c r="E68" s="63" t="s">
        <v>159</v>
      </c>
      <c r="F68" s="64">
        <f>[1]TLOPC.1!H68</f>
        <v>5.5</v>
      </c>
      <c r="G68" s="63">
        <v>1</v>
      </c>
      <c r="H68" s="64">
        <f>[1]apc.1!H68</f>
        <v>5.75</v>
      </c>
      <c r="I68" s="63">
        <v>1</v>
      </c>
      <c r="J68" s="64">
        <f>[1]SPC.1!H68</f>
        <v>11</v>
      </c>
      <c r="K68" s="65">
        <v>1</v>
      </c>
      <c r="L68" s="64">
        <f xml:space="preserve">  [1]TVPC.1!H68</f>
        <v>10.75</v>
      </c>
      <c r="M68" s="63">
        <v>1</v>
      </c>
      <c r="N68" s="64">
        <f t="shared" si="0"/>
        <v>8.25</v>
      </c>
      <c r="O68" s="63">
        <f t="shared" si="1"/>
        <v>10</v>
      </c>
      <c r="P68" s="63">
        <v>1</v>
      </c>
      <c r="Q68" s="64">
        <f>[1]ED.1!H68</f>
        <v>7.5</v>
      </c>
      <c r="R68" s="63">
        <v>1</v>
      </c>
      <c r="S68" s="64">
        <v>7.5</v>
      </c>
      <c r="T68" s="63">
        <f t="shared" si="2"/>
        <v>0</v>
      </c>
      <c r="U68" s="63">
        <v>1</v>
      </c>
      <c r="V68" s="64">
        <f>[1]RLX.1!H68</f>
        <v>12</v>
      </c>
      <c r="W68" s="63">
        <v>1</v>
      </c>
      <c r="X68" s="64">
        <f>[1]MOP.1!H68</f>
        <v>12.5</v>
      </c>
      <c r="Y68" s="63">
        <v>1</v>
      </c>
      <c r="Z68" s="64">
        <f t="shared" si="3"/>
        <v>12.25</v>
      </c>
      <c r="AA68" s="63">
        <f t="shared" si="4"/>
        <v>4</v>
      </c>
      <c r="AB68" s="63">
        <v>1</v>
      </c>
      <c r="AC68" s="64">
        <f>[1]BGDPP.1!H68</f>
        <v>0</v>
      </c>
      <c r="AD68" s="63">
        <v>1</v>
      </c>
      <c r="AE68" s="64">
        <f>[1]LSP1!H68</f>
        <v>13</v>
      </c>
      <c r="AF68" s="63">
        <v>1</v>
      </c>
      <c r="AG68" s="64">
        <f t="shared" si="5"/>
        <v>6.5</v>
      </c>
      <c r="AH68" s="63">
        <f t="shared" si="6"/>
        <v>1</v>
      </c>
      <c r="AI68" s="63">
        <v>1</v>
      </c>
      <c r="AJ68" s="64">
        <f>(N68*8+S68*2+Z68*4+AG68*2)/16</f>
        <v>8.9375</v>
      </c>
      <c r="AK68" s="63">
        <f t="shared" si="8"/>
        <v>15</v>
      </c>
      <c r="AL68" s="63">
        <f t="shared" si="9"/>
        <v>15</v>
      </c>
      <c r="AM68" s="63" t="str">
        <f t="shared" si="10"/>
        <v>Non acquis</v>
      </c>
    </row>
    <row r="69" spans="1:39" ht="20.100000000000001" customHeight="1">
      <c r="A69" s="61">
        <v>57</v>
      </c>
      <c r="B69" s="67" t="s">
        <v>206</v>
      </c>
      <c r="C69" s="67" t="s">
        <v>207</v>
      </c>
      <c r="D69" s="67" t="s">
        <v>208</v>
      </c>
      <c r="E69" s="63" t="s">
        <v>144</v>
      </c>
      <c r="F69" s="64">
        <f>[1]TLOPC.1!H69</f>
        <v>5.75</v>
      </c>
      <c r="G69" s="63">
        <v>1</v>
      </c>
      <c r="H69" s="64">
        <f>[1]apc.1!H69</f>
        <v>10.5</v>
      </c>
      <c r="I69" s="63">
        <v>1</v>
      </c>
      <c r="J69" s="64">
        <f>[1]SPC.1!H69</f>
        <v>13.5</v>
      </c>
      <c r="K69" s="65">
        <v>1</v>
      </c>
      <c r="L69" s="64">
        <f xml:space="preserve">  [1]TVPC.1!H69</f>
        <v>6</v>
      </c>
      <c r="M69" s="63">
        <v>1</v>
      </c>
      <c r="N69" s="64">
        <f t="shared" si="0"/>
        <v>8.9375</v>
      </c>
      <c r="O69" s="63">
        <f t="shared" si="1"/>
        <v>10</v>
      </c>
      <c r="P69" s="63">
        <v>1</v>
      </c>
      <c r="Q69" s="64">
        <f>[1]ED.1!H69</f>
        <v>12.75</v>
      </c>
      <c r="R69" s="63">
        <v>1</v>
      </c>
      <c r="S69" s="64">
        <v>12.75</v>
      </c>
      <c r="T69" s="63">
        <f t="shared" si="2"/>
        <v>3</v>
      </c>
      <c r="U69" s="63">
        <v>1</v>
      </c>
      <c r="V69" s="64">
        <f>[1]RLX.1!H69</f>
        <v>8.5</v>
      </c>
      <c r="W69" s="63">
        <v>1</v>
      </c>
      <c r="X69" s="64">
        <f>[1]MOP.1!H69</f>
        <v>12.5</v>
      </c>
      <c r="Y69" s="63">
        <v>1</v>
      </c>
      <c r="Z69" s="64">
        <f t="shared" si="3"/>
        <v>10.5</v>
      </c>
      <c r="AA69" s="63">
        <f t="shared" si="4"/>
        <v>4</v>
      </c>
      <c r="AB69" s="63">
        <v>1</v>
      </c>
      <c r="AC69" s="64">
        <f>[1]BGDPP.1!H69</f>
        <v>11.5</v>
      </c>
      <c r="AD69" s="63">
        <v>1</v>
      </c>
      <c r="AE69" s="64">
        <f>[1]LSP1!H69</f>
        <v>13</v>
      </c>
      <c r="AF69" s="63">
        <v>1</v>
      </c>
      <c r="AG69" s="64">
        <f t="shared" si="5"/>
        <v>12.25</v>
      </c>
      <c r="AH69" s="63">
        <f t="shared" si="6"/>
        <v>3</v>
      </c>
      <c r="AI69" s="63">
        <v>1</v>
      </c>
      <c r="AJ69" s="64">
        <f t="shared" ref="AJ69" si="12">(N69*8+S69*2+Z69*4+AG69*2)/16</f>
        <v>10.21875</v>
      </c>
      <c r="AK69" s="63">
        <f t="shared" si="8"/>
        <v>20</v>
      </c>
      <c r="AL69" s="63">
        <f t="shared" si="9"/>
        <v>30</v>
      </c>
      <c r="AM69" s="63" t="str">
        <f t="shared" si="10"/>
        <v>Acquis</v>
      </c>
    </row>
    <row r="70" spans="1:39" ht="20.100000000000001" customHeight="1">
      <c r="A70" s="61">
        <v>58</v>
      </c>
      <c r="B70" s="67" t="s">
        <v>209</v>
      </c>
      <c r="C70" s="67" t="s">
        <v>210</v>
      </c>
      <c r="D70" s="67" t="s">
        <v>86</v>
      </c>
      <c r="E70" s="63" t="s">
        <v>144</v>
      </c>
      <c r="F70" s="64">
        <f>[1]TLOPC.1!H70</f>
        <v>7.25</v>
      </c>
      <c r="G70" s="63">
        <v>1</v>
      </c>
      <c r="H70" s="64">
        <f>[1]apc.1!H70</f>
        <v>9.25</v>
      </c>
      <c r="I70" s="63">
        <v>1</v>
      </c>
      <c r="J70" s="64">
        <f>[1]SPC.1!H70</f>
        <v>15</v>
      </c>
      <c r="K70" s="65">
        <v>1</v>
      </c>
      <c r="L70" s="64">
        <f xml:space="preserve">  [1]TVPC.1!H70</f>
        <v>6.75</v>
      </c>
      <c r="M70" s="63">
        <v>1</v>
      </c>
      <c r="N70" s="64">
        <f t="shared" si="0"/>
        <v>9.5625</v>
      </c>
      <c r="O70" s="63">
        <f t="shared" si="1"/>
        <v>5</v>
      </c>
      <c r="P70" s="63">
        <v>1</v>
      </c>
      <c r="Q70" s="64">
        <f>[1]ED.1!H70</f>
        <v>10.5</v>
      </c>
      <c r="R70" s="63">
        <v>1</v>
      </c>
      <c r="S70" s="64">
        <v>10.5</v>
      </c>
      <c r="T70" s="63">
        <f t="shared" si="2"/>
        <v>3</v>
      </c>
      <c r="U70" s="63">
        <v>1</v>
      </c>
      <c r="V70" s="64">
        <f>[1]RLX.1!H70</f>
        <v>10.5</v>
      </c>
      <c r="W70" s="63">
        <v>1</v>
      </c>
      <c r="X70" s="64">
        <f>[1]MOP.1!H70</f>
        <v>10</v>
      </c>
      <c r="Y70" s="63">
        <v>1</v>
      </c>
      <c r="Z70" s="64">
        <f t="shared" si="3"/>
        <v>10.25</v>
      </c>
      <c r="AA70" s="63">
        <f t="shared" si="4"/>
        <v>4</v>
      </c>
      <c r="AB70" s="63">
        <v>1</v>
      </c>
      <c r="AC70" s="64">
        <f>[1]BGDPP.1!H70</f>
        <v>10</v>
      </c>
      <c r="AD70" s="63">
        <v>1</v>
      </c>
      <c r="AE70" s="64">
        <f>[1]LSP1!H70</f>
        <v>15.5</v>
      </c>
      <c r="AF70" s="63">
        <v>1</v>
      </c>
      <c r="AG70" s="64">
        <f t="shared" si="5"/>
        <v>12.75</v>
      </c>
      <c r="AH70" s="63">
        <f t="shared" si="6"/>
        <v>3</v>
      </c>
      <c r="AI70" s="63">
        <v>1</v>
      </c>
      <c r="AJ70" s="64">
        <f>(N70*8+S70*2+Z70*4+AG70*2)/16</f>
        <v>10.25</v>
      </c>
      <c r="AK70" s="63">
        <f t="shared" si="8"/>
        <v>15</v>
      </c>
      <c r="AL70" s="63">
        <f t="shared" si="9"/>
        <v>30</v>
      </c>
      <c r="AM70" s="63" t="str">
        <f t="shared" si="10"/>
        <v>Acquis</v>
      </c>
    </row>
    <row r="71" spans="1:39" ht="20.100000000000001" customHeight="1">
      <c r="A71" s="61">
        <v>59</v>
      </c>
      <c r="B71" s="67" t="s">
        <v>211</v>
      </c>
      <c r="C71" s="67" t="s">
        <v>212</v>
      </c>
      <c r="D71" s="67" t="s">
        <v>91</v>
      </c>
      <c r="E71" s="63" t="s">
        <v>159</v>
      </c>
      <c r="F71" s="64">
        <f>[1]TLOPC.1!H71</f>
        <v>8.25</v>
      </c>
      <c r="G71" s="63">
        <v>1</v>
      </c>
      <c r="H71" s="64">
        <f>[1]apc.1!H71</f>
        <v>13</v>
      </c>
      <c r="I71" s="63">
        <v>1</v>
      </c>
      <c r="J71" s="64">
        <f>[1]SPC.1!H71</f>
        <v>14.5</v>
      </c>
      <c r="K71" s="65">
        <v>1</v>
      </c>
      <c r="L71" s="64">
        <f xml:space="preserve">  [1]TVPC.1!H71</f>
        <v>11</v>
      </c>
      <c r="M71" s="63">
        <v>1</v>
      </c>
      <c r="N71" s="64">
        <f t="shared" si="0"/>
        <v>11.6875</v>
      </c>
      <c r="O71" s="63">
        <f t="shared" si="1"/>
        <v>20</v>
      </c>
      <c r="P71" s="63">
        <v>1</v>
      </c>
      <c r="Q71" s="64">
        <f>[1]ED.1!H71</f>
        <v>14.5</v>
      </c>
      <c r="R71" s="63">
        <v>1</v>
      </c>
      <c r="S71" s="64">
        <v>14.5</v>
      </c>
      <c r="T71" s="63">
        <f t="shared" si="2"/>
        <v>3</v>
      </c>
      <c r="U71" s="63">
        <v>1</v>
      </c>
      <c r="V71" s="64">
        <f>[1]RLX.1!H71</f>
        <v>14</v>
      </c>
      <c r="W71" s="63">
        <v>1</v>
      </c>
      <c r="X71" s="64">
        <f>[1]MOP.1!H71</f>
        <v>14</v>
      </c>
      <c r="Y71" s="63">
        <v>1</v>
      </c>
      <c r="Z71" s="64">
        <f t="shared" si="3"/>
        <v>14</v>
      </c>
      <c r="AA71" s="63">
        <f t="shared" si="4"/>
        <v>4</v>
      </c>
      <c r="AB71" s="63">
        <v>1</v>
      </c>
      <c r="AC71" s="64">
        <f>[1]BGDPP.1!H71</f>
        <v>15</v>
      </c>
      <c r="AD71" s="63">
        <v>1</v>
      </c>
      <c r="AE71" s="64">
        <f>[1]LSP1!H71</f>
        <v>15</v>
      </c>
      <c r="AF71" s="63">
        <v>1</v>
      </c>
      <c r="AG71" s="64">
        <f t="shared" si="5"/>
        <v>15</v>
      </c>
      <c r="AH71" s="63">
        <f t="shared" si="6"/>
        <v>3</v>
      </c>
      <c r="AI71" s="63">
        <v>1</v>
      </c>
      <c r="AJ71" s="64">
        <f t="shared" ref="AJ71" si="13">(N71*8+S71*2+Z71*4+AG71*2)/16</f>
        <v>13.03125</v>
      </c>
      <c r="AK71" s="63">
        <f t="shared" si="8"/>
        <v>30</v>
      </c>
      <c r="AL71" s="63">
        <f t="shared" si="9"/>
        <v>30</v>
      </c>
      <c r="AM71" s="63" t="str">
        <f t="shared" si="10"/>
        <v>Acquis</v>
      </c>
    </row>
    <row r="72" spans="1:39" ht="20.100000000000001" customHeight="1">
      <c r="A72" s="61">
        <v>60</v>
      </c>
      <c r="B72" s="67" t="s">
        <v>213</v>
      </c>
      <c r="C72" s="67" t="s">
        <v>214</v>
      </c>
      <c r="D72" s="67" t="s">
        <v>215</v>
      </c>
      <c r="E72" s="63" t="s">
        <v>144</v>
      </c>
      <c r="F72" s="64">
        <f>[1]TLOPC.1!H72</f>
        <v>9.25</v>
      </c>
      <c r="G72" s="63">
        <v>1</v>
      </c>
      <c r="H72" s="64">
        <f>[1]apc.1!H72</f>
        <v>11.25</v>
      </c>
      <c r="I72" s="63">
        <v>1</v>
      </c>
      <c r="J72" s="64">
        <f>[1]SPC.1!H72</f>
        <v>14</v>
      </c>
      <c r="K72" s="65">
        <v>1</v>
      </c>
      <c r="L72" s="64">
        <f xml:space="preserve">  [1]TVPC.1!H72</f>
        <v>13.5</v>
      </c>
      <c r="M72" s="63">
        <v>1</v>
      </c>
      <c r="N72" s="64">
        <f t="shared" si="0"/>
        <v>12</v>
      </c>
      <c r="O72" s="63">
        <f t="shared" si="1"/>
        <v>20</v>
      </c>
      <c r="P72" s="63">
        <v>1</v>
      </c>
      <c r="Q72" s="64">
        <f>[1]ED.1!H72</f>
        <v>14.5</v>
      </c>
      <c r="R72" s="63">
        <v>1</v>
      </c>
      <c r="S72" s="64">
        <v>14.5</v>
      </c>
      <c r="T72" s="63">
        <f t="shared" si="2"/>
        <v>3</v>
      </c>
      <c r="U72" s="63">
        <v>1</v>
      </c>
      <c r="V72" s="64">
        <f>[1]RLX.1!H72</f>
        <v>10</v>
      </c>
      <c r="W72" s="63">
        <v>1</v>
      </c>
      <c r="X72" s="64">
        <f>[1]MOP.1!H72</f>
        <v>11.5</v>
      </c>
      <c r="Y72" s="63">
        <v>1</v>
      </c>
      <c r="Z72" s="64">
        <f t="shared" si="3"/>
        <v>10.75</v>
      </c>
      <c r="AA72" s="63">
        <f t="shared" si="4"/>
        <v>4</v>
      </c>
      <c r="AB72" s="63">
        <v>1</v>
      </c>
      <c r="AC72" s="64">
        <f>[1]BGDPP.1!H72</f>
        <v>14.5</v>
      </c>
      <c r="AD72" s="63">
        <v>1</v>
      </c>
      <c r="AE72" s="64">
        <f>[1]LSP1!H72</f>
        <v>15</v>
      </c>
      <c r="AF72" s="63">
        <v>1</v>
      </c>
      <c r="AG72" s="64">
        <f t="shared" si="5"/>
        <v>14.75</v>
      </c>
      <c r="AH72" s="63">
        <f t="shared" si="6"/>
        <v>3</v>
      </c>
      <c r="AI72" s="63">
        <v>1</v>
      </c>
      <c r="AJ72" s="64">
        <f>(N72*8+S72*2+Z72*4+AG72*2)/16</f>
        <v>12.34375</v>
      </c>
      <c r="AK72" s="63">
        <f t="shared" si="8"/>
        <v>30</v>
      </c>
      <c r="AL72" s="63">
        <f t="shared" si="9"/>
        <v>30</v>
      </c>
      <c r="AM72" s="63" t="str">
        <f t="shared" si="10"/>
        <v>Acquis</v>
      </c>
    </row>
    <row r="73" spans="1:39" ht="20.100000000000001" customHeight="1">
      <c r="A73" s="61">
        <v>61</v>
      </c>
      <c r="B73" s="67" t="s">
        <v>216</v>
      </c>
      <c r="C73" s="67" t="s">
        <v>217</v>
      </c>
      <c r="D73" s="67" t="s">
        <v>86</v>
      </c>
      <c r="E73" s="63" t="s">
        <v>144</v>
      </c>
      <c r="F73" s="64">
        <f>[1]TLOPC.1!H73</f>
        <v>8.25</v>
      </c>
      <c r="G73" s="63">
        <v>1</v>
      </c>
      <c r="H73" s="64">
        <f>[1]apc.1!H73</f>
        <v>12.25</v>
      </c>
      <c r="I73" s="63">
        <v>1</v>
      </c>
      <c r="J73" s="64">
        <f>[1]SPC.1!H73</f>
        <v>13.5</v>
      </c>
      <c r="K73" s="65">
        <v>1</v>
      </c>
      <c r="L73" s="64">
        <f xml:space="preserve">  [1]TVPC.1!H73</f>
        <v>13</v>
      </c>
      <c r="M73" s="63">
        <v>1</v>
      </c>
      <c r="N73" s="64">
        <f t="shared" si="0"/>
        <v>11.75</v>
      </c>
      <c r="O73" s="63">
        <f t="shared" si="1"/>
        <v>20</v>
      </c>
      <c r="P73" s="63">
        <v>1</v>
      </c>
      <c r="Q73" s="64">
        <f>[1]ED.1!H73</f>
        <v>14</v>
      </c>
      <c r="R73" s="63">
        <v>1</v>
      </c>
      <c r="S73" s="64">
        <v>14</v>
      </c>
      <c r="T73" s="63">
        <f t="shared" si="2"/>
        <v>3</v>
      </c>
      <c r="U73" s="63">
        <v>1</v>
      </c>
      <c r="V73" s="64">
        <f>[1]RLX.1!H73</f>
        <v>12.5</v>
      </c>
      <c r="W73" s="63">
        <v>1</v>
      </c>
      <c r="X73" s="64">
        <f>[1]MOP.1!H73</f>
        <v>12</v>
      </c>
      <c r="Y73" s="63">
        <v>1</v>
      </c>
      <c r="Z73" s="64">
        <f t="shared" si="3"/>
        <v>12.25</v>
      </c>
      <c r="AA73" s="63">
        <f t="shared" si="4"/>
        <v>4</v>
      </c>
      <c r="AB73" s="63">
        <v>1</v>
      </c>
      <c r="AC73" s="64">
        <f>[1]BGDPP.1!H73</f>
        <v>14.5</v>
      </c>
      <c r="AD73" s="63">
        <v>1</v>
      </c>
      <c r="AE73" s="64">
        <f>[1]LSP1!H73</f>
        <v>16.5</v>
      </c>
      <c r="AF73" s="63">
        <v>1</v>
      </c>
      <c r="AG73" s="64">
        <f t="shared" si="5"/>
        <v>15.5</v>
      </c>
      <c r="AH73" s="63">
        <f t="shared" si="6"/>
        <v>3</v>
      </c>
      <c r="AI73" s="63">
        <v>1</v>
      </c>
      <c r="AJ73" s="64">
        <f t="shared" ref="AJ73:AJ74" si="14">(N73*8+S73*2+Z73*4+AG73*2)/16</f>
        <v>12.625</v>
      </c>
      <c r="AK73" s="63">
        <f t="shared" si="8"/>
        <v>30</v>
      </c>
      <c r="AL73" s="63">
        <f t="shared" si="9"/>
        <v>30</v>
      </c>
      <c r="AM73" s="63" t="str">
        <f t="shared" si="10"/>
        <v>Acquis</v>
      </c>
    </row>
    <row r="74" spans="1:39" ht="20.100000000000001" customHeight="1">
      <c r="A74" s="61">
        <v>62</v>
      </c>
      <c r="B74" s="67" t="s">
        <v>218</v>
      </c>
      <c r="C74" s="67" t="s">
        <v>219</v>
      </c>
      <c r="D74" s="67" t="s">
        <v>220</v>
      </c>
      <c r="E74" s="63" t="s">
        <v>144</v>
      </c>
      <c r="F74" s="64">
        <f>[1]TLOPC.1!H74</f>
        <v>8</v>
      </c>
      <c r="G74" s="63">
        <v>1</v>
      </c>
      <c r="H74" s="64">
        <f>[1]apc.1!H74</f>
        <v>12.25</v>
      </c>
      <c r="I74" s="63">
        <v>1</v>
      </c>
      <c r="J74" s="64">
        <f>[1]SPC.1!H74</f>
        <v>12.5</v>
      </c>
      <c r="K74" s="65">
        <v>1</v>
      </c>
      <c r="L74" s="64">
        <f xml:space="preserve">  [1]TVPC.1!H74</f>
        <v>10.25</v>
      </c>
      <c r="M74" s="63">
        <v>1</v>
      </c>
      <c r="N74" s="64">
        <f t="shared" si="0"/>
        <v>10.75</v>
      </c>
      <c r="O74" s="63">
        <f t="shared" si="1"/>
        <v>20</v>
      </c>
      <c r="P74" s="63">
        <v>1</v>
      </c>
      <c r="Q74" s="64">
        <f>[1]ED.1!H74</f>
        <v>13.75</v>
      </c>
      <c r="R74" s="63">
        <v>1</v>
      </c>
      <c r="S74" s="64">
        <v>13.75</v>
      </c>
      <c r="T74" s="63">
        <f t="shared" si="2"/>
        <v>3</v>
      </c>
      <c r="U74" s="63">
        <v>1</v>
      </c>
      <c r="V74" s="64">
        <f>[1]RLX.1!H74</f>
        <v>13</v>
      </c>
      <c r="W74" s="63">
        <v>1</v>
      </c>
      <c r="X74" s="64">
        <f>[1]MOP.1!H74</f>
        <v>9.5</v>
      </c>
      <c r="Y74" s="63">
        <v>1</v>
      </c>
      <c r="Z74" s="64">
        <f t="shared" si="3"/>
        <v>11.25</v>
      </c>
      <c r="AA74" s="63">
        <f t="shared" si="4"/>
        <v>4</v>
      </c>
      <c r="AB74" s="63">
        <v>1</v>
      </c>
      <c r="AC74" s="64">
        <f>[1]BGDPP.1!H74</f>
        <v>10</v>
      </c>
      <c r="AD74" s="63">
        <v>1</v>
      </c>
      <c r="AE74" s="64">
        <f>[1]LSP1!H74</f>
        <v>15</v>
      </c>
      <c r="AF74" s="63">
        <v>1</v>
      </c>
      <c r="AG74" s="64">
        <f t="shared" si="5"/>
        <v>12.5</v>
      </c>
      <c r="AH74" s="63">
        <f t="shared" si="6"/>
        <v>3</v>
      </c>
      <c r="AI74" s="63">
        <v>1</v>
      </c>
      <c r="AJ74" s="64">
        <f t="shared" si="14"/>
        <v>11.46875</v>
      </c>
      <c r="AK74" s="63">
        <f t="shared" si="8"/>
        <v>30</v>
      </c>
      <c r="AL74" s="63">
        <f t="shared" si="9"/>
        <v>30</v>
      </c>
      <c r="AM74" s="63" t="str">
        <f t="shared" si="10"/>
        <v>Acquis</v>
      </c>
    </row>
    <row r="75" spans="1:39" ht="20.100000000000001" customHeight="1">
      <c r="A75" s="61">
        <v>63</v>
      </c>
      <c r="B75" s="67" t="s">
        <v>221</v>
      </c>
      <c r="C75" s="67" t="s">
        <v>222</v>
      </c>
      <c r="D75" s="67" t="s">
        <v>223</v>
      </c>
      <c r="E75" s="63" t="s">
        <v>144</v>
      </c>
      <c r="F75" s="64">
        <f>[1]TLOPC.1!H75</f>
        <v>14.75</v>
      </c>
      <c r="G75" s="63">
        <v>1</v>
      </c>
      <c r="H75" s="64">
        <f>[1]apc.1!H75</f>
        <v>6.75</v>
      </c>
      <c r="I75" s="63">
        <v>1</v>
      </c>
      <c r="J75" s="64">
        <f>[1]SPC.1!H75</f>
        <v>14</v>
      </c>
      <c r="K75" s="65">
        <v>1</v>
      </c>
      <c r="L75" s="64">
        <f xml:space="preserve">  [1]TVPC.1!H75</f>
        <v>12</v>
      </c>
      <c r="M75" s="63">
        <v>1</v>
      </c>
      <c r="N75" s="64">
        <f t="shared" si="0"/>
        <v>11.875</v>
      </c>
      <c r="O75" s="63">
        <f t="shared" si="1"/>
        <v>20</v>
      </c>
      <c r="P75" s="63">
        <v>1</v>
      </c>
      <c r="Q75" s="64">
        <f>[1]ED.1!H75</f>
        <v>14.75</v>
      </c>
      <c r="R75" s="63">
        <v>1</v>
      </c>
      <c r="S75" s="64">
        <v>14.75</v>
      </c>
      <c r="T75" s="63">
        <f t="shared" si="2"/>
        <v>3</v>
      </c>
      <c r="U75" s="63">
        <v>1</v>
      </c>
      <c r="V75" s="64">
        <f>[1]RLX.1!H75</f>
        <v>11</v>
      </c>
      <c r="W75" s="63">
        <v>1</v>
      </c>
      <c r="X75" s="64">
        <f>[1]MOP.1!H75</f>
        <v>14</v>
      </c>
      <c r="Y75" s="63">
        <v>1</v>
      </c>
      <c r="Z75" s="64">
        <f t="shared" si="3"/>
        <v>12.5</v>
      </c>
      <c r="AA75" s="63">
        <f t="shared" si="4"/>
        <v>4</v>
      </c>
      <c r="AB75" s="63">
        <v>1</v>
      </c>
      <c r="AC75" s="64">
        <f>[1]BGDPP.1!H75</f>
        <v>14</v>
      </c>
      <c r="AD75" s="63">
        <v>1</v>
      </c>
      <c r="AE75" s="64">
        <f>[1]LSP1!H75</f>
        <v>15.5</v>
      </c>
      <c r="AF75" s="63">
        <v>1</v>
      </c>
      <c r="AG75" s="64">
        <f t="shared" si="5"/>
        <v>14.75</v>
      </c>
      <c r="AH75" s="63">
        <f t="shared" si="6"/>
        <v>3</v>
      </c>
      <c r="AI75" s="63">
        <v>1</v>
      </c>
      <c r="AJ75" s="64">
        <f>(N75*8+S75*2+Z75*4+AG75*2)/16</f>
        <v>12.75</v>
      </c>
      <c r="AK75" s="63">
        <f t="shared" si="8"/>
        <v>30</v>
      </c>
      <c r="AL75" s="63">
        <f t="shared" si="9"/>
        <v>30</v>
      </c>
      <c r="AM75" s="63" t="str">
        <f t="shared" si="10"/>
        <v>Acquis</v>
      </c>
    </row>
  </sheetData>
  <mergeCells count="46">
    <mergeCell ref="A7:D7"/>
    <mergeCell ref="A1:AK1"/>
    <mergeCell ref="A2:AK2"/>
    <mergeCell ref="A3:AK3"/>
    <mergeCell ref="A4:AF4"/>
    <mergeCell ref="O5:T6"/>
    <mergeCell ref="O8:R8"/>
    <mergeCell ref="A9:B9"/>
    <mergeCell ref="F9:P9"/>
    <mergeCell ref="Q9:U9"/>
    <mergeCell ref="V9:AB9"/>
    <mergeCell ref="AJ9:AJ12"/>
    <mergeCell ref="AK9:AK12"/>
    <mergeCell ref="AL9:AL12"/>
    <mergeCell ref="AM9:AM12"/>
    <mergeCell ref="A10:A12"/>
    <mergeCell ref="B10:B12"/>
    <mergeCell ref="C10:C12"/>
    <mergeCell ref="D10:D12"/>
    <mergeCell ref="E10:E12"/>
    <mergeCell ref="F10:P10"/>
    <mergeCell ref="AC9:AI9"/>
    <mergeCell ref="Y11:Y12"/>
    <mergeCell ref="Q10:U10"/>
    <mergeCell ref="V10:AB10"/>
    <mergeCell ref="AC10:AI10"/>
    <mergeCell ref="G11:G12"/>
    <mergeCell ref="I11:I12"/>
    <mergeCell ref="K11:K12"/>
    <mergeCell ref="M11:M12"/>
    <mergeCell ref="N11:N12"/>
    <mergeCell ref="O11:O12"/>
    <mergeCell ref="P11:P12"/>
    <mergeCell ref="R11:R12"/>
    <mergeCell ref="S11:S12"/>
    <mergeCell ref="T11:T12"/>
    <mergeCell ref="U11:U12"/>
    <mergeCell ref="W11:W12"/>
    <mergeCell ref="AH11:AH12"/>
    <mergeCell ref="AI11:AI12"/>
    <mergeCell ref="Z11:Z12"/>
    <mergeCell ref="AA11:AA12"/>
    <mergeCell ref="AB11:AB12"/>
    <mergeCell ref="AD11:AD12"/>
    <mergeCell ref="AF11:AF12"/>
    <mergeCell ref="AG11:AG12"/>
  </mergeCells>
  <pageMargins left="0.19685039370078741" right="0.19685039370078741" top="0.53" bottom="0.19685039370078741" header="0.72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2018-03-04T08:10:44Z</dcterms:modified>
</cp:coreProperties>
</file>